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CP 2024-25\ANNEX 31-12-24\"/>
    </mc:Choice>
  </mc:AlternateContent>
  <bookViews>
    <workbookView xWindow="6450" yWindow="30" windowWidth="10605" windowHeight="8535" tabRatio="562"/>
  </bookViews>
  <sheets>
    <sheet name="ANNEXURE-D1" sheetId="19" r:id="rId1"/>
  </sheets>
  <definedNames>
    <definedName name="__123Graph_A" hidden="1">#REF!</definedName>
    <definedName name="__123Graph_B" hidden="1">#REF!</definedName>
    <definedName name="__123Graph_C" hidden="1">#REF!</definedName>
    <definedName name="__123Graph_D" hidden="1">#REF!</definedName>
    <definedName name="__123Graph_E" hidden="1">#REF!</definedName>
    <definedName name="__123Graph_F" hidden="1">#REF!</definedName>
    <definedName name="_Fill" hidden="1">#REF!</definedName>
    <definedName name="_IN101811">#REF!</definedName>
    <definedName name="_Table1_In1" hidden="1">#REF!</definedName>
    <definedName name="_Table1_Out" hidden="1">#REF!</definedName>
    <definedName name="_xlnm.Print_Area" localSheetId="0">'ANNEXURE-D1'!$A$2:$Q$52</definedName>
  </definedNames>
  <calcPr calcId="152511"/>
</workbook>
</file>

<file path=xl/calcChain.xml><?xml version="1.0" encoding="utf-8"?>
<calcChain xmlns="http://schemas.openxmlformats.org/spreadsheetml/2006/main">
  <c r="Q51" i="19" l="1"/>
  <c r="Q52" i="19" s="1"/>
  <c r="P51" i="19"/>
  <c r="P52" i="19" s="1"/>
  <c r="M51" i="19"/>
  <c r="M52" i="19" s="1"/>
  <c r="L51" i="19"/>
  <c r="L52" i="19" s="1"/>
  <c r="K51" i="19"/>
  <c r="K52" i="19" s="1"/>
  <c r="J51" i="19"/>
  <c r="J52" i="19" s="1"/>
  <c r="I51" i="19"/>
  <c r="I52" i="19" s="1"/>
  <c r="H51" i="19"/>
  <c r="H52" i="19" s="1"/>
  <c r="G51" i="19"/>
  <c r="G52" i="19" s="1"/>
  <c r="F51" i="19"/>
  <c r="F52" i="19" s="1"/>
  <c r="Q39" i="19"/>
  <c r="P39" i="19"/>
  <c r="Q38" i="19"/>
  <c r="P38" i="19"/>
  <c r="M39" i="19"/>
  <c r="M38" i="19"/>
  <c r="L38" i="19"/>
  <c r="L39" i="19" s="1"/>
  <c r="K38" i="19"/>
  <c r="K39" i="19" s="1"/>
  <c r="J38" i="19"/>
  <c r="J39" i="19" s="1"/>
  <c r="I38" i="19"/>
  <c r="I39" i="19" s="1"/>
  <c r="H38" i="19"/>
  <c r="H39" i="19" s="1"/>
  <c r="G38" i="19"/>
  <c r="G39" i="19" s="1"/>
  <c r="F38" i="19"/>
  <c r="F39" i="19" s="1"/>
  <c r="Q34" i="19"/>
  <c r="P34" i="19"/>
  <c r="M34" i="19"/>
  <c r="L34" i="19"/>
  <c r="K34" i="19"/>
  <c r="J34" i="19"/>
  <c r="I34" i="19"/>
  <c r="H34" i="19"/>
  <c r="G34" i="19"/>
  <c r="F34" i="19"/>
  <c r="Q21" i="19"/>
  <c r="P21" i="19"/>
  <c r="M21" i="19"/>
  <c r="L21" i="19"/>
  <c r="K21" i="19"/>
  <c r="J21" i="19"/>
  <c r="I21" i="19"/>
  <c r="H21" i="19"/>
  <c r="G21" i="19"/>
  <c r="F21" i="19"/>
  <c r="N10" i="19" l="1"/>
  <c r="O10" i="19"/>
  <c r="N11" i="19"/>
  <c r="O11" i="19"/>
  <c r="N12" i="19"/>
  <c r="O12" i="19"/>
  <c r="N13" i="19"/>
  <c r="O13" i="19"/>
  <c r="N14" i="19"/>
  <c r="O14" i="19"/>
  <c r="N15" i="19"/>
  <c r="O15" i="19"/>
  <c r="N16" i="19"/>
  <c r="O16" i="19"/>
  <c r="N17" i="19"/>
  <c r="O17" i="19"/>
  <c r="N18" i="19"/>
  <c r="O18" i="19"/>
  <c r="N19" i="19"/>
  <c r="O19" i="19"/>
  <c r="N20" i="19"/>
  <c r="O20" i="19"/>
  <c r="N22" i="19"/>
  <c r="O22" i="19"/>
  <c r="N23" i="19"/>
  <c r="O23" i="19"/>
  <c r="N24" i="19"/>
  <c r="O24" i="19"/>
  <c r="N25" i="19"/>
  <c r="O25" i="19"/>
  <c r="N26" i="19"/>
  <c r="O26" i="19"/>
  <c r="N27" i="19"/>
  <c r="O27" i="19"/>
  <c r="N28" i="19"/>
  <c r="O28" i="19"/>
  <c r="N29" i="19"/>
  <c r="O29" i="19"/>
  <c r="N30" i="19"/>
  <c r="O30" i="19"/>
  <c r="N31" i="19"/>
  <c r="O31" i="19"/>
  <c r="N32" i="19"/>
  <c r="O32" i="19"/>
  <c r="N33" i="19"/>
  <c r="O33" i="19"/>
  <c r="N35" i="19"/>
  <c r="O35" i="19"/>
  <c r="N36" i="19"/>
  <c r="O36" i="19"/>
  <c r="N37" i="19"/>
  <c r="O37" i="19"/>
  <c r="N40" i="19"/>
  <c r="O40" i="19"/>
  <c r="N41" i="19"/>
  <c r="O41" i="19"/>
  <c r="N42" i="19"/>
  <c r="O42" i="19"/>
  <c r="N43" i="19"/>
  <c r="O43" i="19"/>
  <c r="N44" i="19"/>
  <c r="O44" i="19"/>
  <c r="N45" i="19"/>
  <c r="O45" i="19"/>
  <c r="N46" i="19"/>
  <c r="O46" i="19"/>
  <c r="N47" i="19"/>
  <c r="O47" i="19"/>
  <c r="N48" i="19"/>
  <c r="O48" i="19"/>
  <c r="N49" i="19"/>
  <c r="O49" i="19"/>
  <c r="N50" i="19"/>
  <c r="O50" i="19"/>
  <c r="O9" i="19"/>
  <c r="N9" i="19"/>
  <c r="E51" i="19" l="1"/>
  <c r="N51" i="19" s="1"/>
  <c r="O51" i="19"/>
  <c r="E38" i="19"/>
  <c r="N38" i="19" s="1"/>
  <c r="O38" i="19"/>
  <c r="E34" i="19"/>
  <c r="N34" i="19" s="1"/>
  <c r="O34" i="19"/>
  <c r="E21" i="19"/>
  <c r="N21" i="19" s="1"/>
  <c r="O21" i="19"/>
  <c r="O39" i="19" l="1"/>
  <c r="O52" i="19"/>
  <c r="E39" i="19"/>
  <c r="N39" i="19" s="1"/>
  <c r="E52" i="19" l="1"/>
  <c r="N52" i="19" s="1"/>
</calcChain>
</file>

<file path=xl/sharedStrings.xml><?xml version="1.0" encoding="utf-8"?>
<sst xmlns="http://schemas.openxmlformats.org/spreadsheetml/2006/main" count="90" uniqueCount="77">
  <si>
    <t>A/C</t>
  </si>
  <si>
    <t>AMT.</t>
  </si>
  <si>
    <t>AMT</t>
  </si>
  <si>
    <t>SCARD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</si>
  <si>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</si>
  <si>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</si>
  <si>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</si>
  <si>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</si>
  <si>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</si>
  <si>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</si>
  <si>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</si>
  <si>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</si>
  <si>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</si>
  <si>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</si>
  <si>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</si>
  <si>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</si>
  <si>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NRLM</t>
  </si>
  <si>
    <t>(A)</t>
  </si>
  <si>
    <t>(i)</t>
  </si>
  <si>
    <t>Public Sector Banks</t>
  </si>
  <si>
    <t>Sub- total</t>
  </si>
  <si>
    <t>(ii)</t>
  </si>
  <si>
    <t>Private Sector Banks</t>
  </si>
  <si>
    <t>(iii)</t>
  </si>
  <si>
    <t>Regional Rural Banks</t>
  </si>
  <si>
    <t>(B)</t>
  </si>
  <si>
    <t>Grand Total</t>
  </si>
  <si>
    <t>Name of the Bank</t>
  </si>
  <si>
    <t>Disbursement of last year's pending cases</t>
  </si>
  <si>
    <t xml:space="preserve">Target for the     current year </t>
  </si>
  <si>
    <r>
      <t xml:space="preserve">Cases </t>
    </r>
    <r>
      <rPr>
        <b/>
        <sz val="11"/>
        <rFont val="Arial"/>
        <family val="2"/>
      </rPr>
      <t>Sponsored</t>
    </r>
  </si>
  <si>
    <t>SCHEDULED COMMERCIAL BANKs</t>
  </si>
  <si>
    <t>Central/ State Coop. Banks</t>
  </si>
  <si>
    <t>Cases Pending</t>
  </si>
  <si>
    <t>STATE BANK OF INDIA</t>
  </si>
  <si>
    <t>PUNJAB NATIONAL BANK</t>
  </si>
  <si>
    <t>UCO BANK</t>
  </si>
  <si>
    <t>CENTRAL BANK OF INDIA</t>
  </si>
  <si>
    <t>CANARA BANK</t>
  </si>
  <si>
    <t>PUNJAB &amp; SIND BANK</t>
  </si>
  <si>
    <t>BANK OF BARODA</t>
  </si>
  <si>
    <t>UNION BANK OF INDIA</t>
  </si>
  <si>
    <t>BANK OF INDIA</t>
  </si>
  <si>
    <t>INDIAN OVERSEAS BANK</t>
  </si>
  <si>
    <t>BANK OF MAHARASHTRA</t>
  </si>
  <si>
    <t>INDIAN BANK</t>
  </si>
  <si>
    <t>J&amp;K BANK</t>
  </si>
  <si>
    <t>ICICI BANK</t>
  </si>
  <si>
    <t>HDFC BANK</t>
  </si>
  <si>
    <t>FEDERAL BANK</t>
  </si>
  <si>
    <t>AXIS BANK</t>
  </si>
  <si>
    <t>YES BANK</t>
  </si>
  <si>
    <t>IDBI BANK</t>
  </si>
  <si>
    <t>INDUSIND BANK</t>
  </si>
  <si>
    <t>SOUTH INDIAN BANK</t>
  </si>
  <si>
    <t>KOTAK MAHINDRA BANK</t>
  </si>
  <si>
    <t>BANDHAN BANK</t>
  </si>
  <si>
    <t>J&amp;K GRAMEEN BANK</t>
  </si>
  <si>
    <t>ELLAQUAI DEHATI BANK (EDB)</t>
  </si>
  <si>
    <t>JAMMU CENTRAL COOP. BANK</t>
  </si>
  <si>
    <t>BARAMULLA CENTRAL COOP. BANK</t>
  </si>
  <si>
    <t>ANANTNAG CENTRAL COOP. BANK</t>
  </si>
  <si>
    <t>CITIZEN'S CO-OP BANK</t>
  </si>
  <si>
    <t>J&amp;K STATE COOP. BANK</t>
  </si>
  <si>
    <t>DUCO BANK</t>
  </si>
  <si>
    <t>BOMBAY MERCANTILE COOP.  BANK</t>
  </si>
  <si>
    <t>KASHMIR MERCANTILE COOP. BANK</t>
  </si>
  <si>
    <t>URBAN COOP. BANK</t>
  </si>
  <si>
    <t>Cases Disbursed 
(Out of 4)</t>
  </si>
  <si>
    <t>#</t>
  </si>
  <si>
    <t>Cases Returned</t>
  </si>
  <si>
    <t>ANNEXURE-B2</t>
  </si>
  <si>
    <t xml:space="preserve">Cases Sanctioned </t>
  </si>
  <si>
    <t xml:space="preserve">Total Disbursments (Including PFY sacctioned cases disbursed in CFY)
</t>
  </si>
  <si>
    <t>(AMT.IN CRORES)</t>
  </si>
  <si>
    <t>% age of Sanction W.R.T. Target</t>
  </si>
  <si>
    <t>POSITION OF IMPLEMENTATION OF NATIONAL RURAL LIVELIHOOD MISSION (NRLM) UNDER ACP 2024-25 IN J&amp;K AS ON 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</si>
</sst>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0_)"/>
    <numFmt numFmtId="166" formatCode="0.00_)"/>
  </numFmts>
  <fonts count="22" x14ac:knownFonts="1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ourier"/>
      <family val="3"/>
    </font>
    <font>
      <sz val="10"/>
      <name val="Arial"/>
      <family val="2"/>
    </font>
    <font>
      <sz val="10"/>
      <name val="Courier"/>
      <family val="3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b/>
      <sz val="30"/>
      <name val="Arial"/>
      <family val="2"/>
    </font>
    <font>
      <b/>
      <sz val="17"/>
      <name val="Arial Narrow"/>
      <family val="2"/>
    </font>
    <font>
      <b/>
      <sz val="20"/>
      <color theme="1"/>
      <name val="Arial"/>
      <family val="2"/>
    </font>
    <font>
      <b/>
      <sz val="16"/>
      <name val="Arial Narrow"/>
      <family val="2"/>
    </font>
    <font>
      <sz val="10"/>
      <name val="Courie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3">
    <xf numFmtId="165" fontId="0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0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0" fontId="9" fillId="0" borderId="0"/>
    <xf numFmtId="0" fontId="9" fillId="0" borderId="0"/>
    <xf numFmtId="165" fontId="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164" fontId="7" fillId="0" borderId="0" applyFont="0" applyFill="0" applyBorder="0" applyAlignment="0" applyProtection="0"/>
    <xf numFmtId="0" fontId="1" fillId="0" borderId="0"/>
    <xf numFmtId="9" fontId="21" fillId="0" borderId="0" applyFont="0" applyFill="0" applyBorder="0" applyAlignment="0" applyProtection="0"/>
  </cellStyleXfs>
  <cellXfs count="49">
    <xf numFmtId="165" fontId="0" fillId="0" borderId="0" xfId="0"/>
    <xf numFmtId="0" fontId="6" fillId="0" borderId="0" xfId="75"/>
    <xf numFmtId="165" fontId="13" fillId="2" borderId="0" xfId="75" applyNumberFormat="1" applyFont="1" applyFill="1"/>
    <xf numFmtId="0" fontId="6" fillId="0" borderId="0" xfId="75" applyAlignment="1">
      <alignment vertical="center"/>
    </xf>
    <xf numFmtId="0" fontId="6" fillId="0" borderId="0" xfId="75" applyAlignment="1">
      <alignment horizontal="center"/>
    </xf>
    <xf numFmtId="165" fontId="13" fillId="2" borderId="0" xfId="75" applyNumberFormat="1" applyFont="1" applyFill="1" applyAlignment="1">
      <alignment horizontal="center"/>
    </xf>
    <xf numFmtId="165" fontId="11" fillId="2" borderId="1" xfId="75" applyNumberFormat="1" applyFont="1" applyFill="1" applyBorder="1" applyAlignment="1">
      <alignment horizontal="center" vertical="center"/>
    </xf>
    <xf numFmtId="165" fontId="11" fillId="2" borderId="1" xfId="75" applyNumberFormat="1" applyFont="1" applyFill="1" applyBorder="1" applyAlignment="1" applyProtection="1">
      <alignment horizontal="center" vertical="center"/>
      <protection locked="0"/>
    </xf>
    <xf numFmtId="165" fontId="11" fillId="2" borderId="1" xfId="75" applyNumberFormat="1" applyFont="1" applyFill="1" applyBorder="1" applyAlignment="1" applyProtection="1">
      <alignment vertical="center"/>
      <protection locked="0"/>
    </xf>
    <xf numFmtId="165" fontId="18" fillId="2" borderId="1" xfId="75" applyNumberFormat="1" applyFont="1" applyFill="1" applyBorder="1" applyAlignment="1">
      <alignment horizontal="center" vertical="center"/>
    </xf>
    <xf numFmtId="165" fontId="18" fillId="2" borderId="1" xfId="75" applyNumberFormat="1" applyFont="1" applyFill="1" applyBorder="1" applyAlignment="1">
      <alignment horizontal="right" vertical="center"/>
    </xf>
    <xf numFmtId="165" fontId="11" fillId="3" borderId="1" xfId="75" applyNumberFormat="1" applyFont="1" applyFill="1" applyBorder="1" applyAlignment="1" applyProtection="1">
      <alignment horizontal="center" vertical="center"/>
      <protection locked="0"/>
    </xf>
    <xf numFmtId="165" fontId="14" fillId="3" borderId="1" xfId="75" applyNumberFormat="1" applyFont="1" applyFill="1" applyBorder="1" applyAlignment="1" applyProtection="1">
      <alignment vertical="center"/>
      <protection locked="0"/>
    </xf>
    <xf numFmtId="165" fontId="18" fillId="3" borderId="1" xfId="75" applyNumberFormat="1" applyFont="1" applyFill="1" applyBorder="1" applyAlignment="1">
      <alignment horizontal="center" vertical="center"/>
    </xf>
    <xf numFmtId="165" fontId="18" fillId="3" borderId="1" xfId="75" applyNumberFormat="1" applyFont="1" applyFill="1" applyBorder="1" applyAlignment="1">
      <alignment horizontal="right" vertical="center"/>
    </xf>
    <xf numFmtId="165" fontId="15" fillId="2" borderId="1" xfId="75" applyNumberFormat="1" applyFont="1" applyFill="1" applyBorder="1" applyAlignment="1" applyProtection="1">
      <alignment vertical="center"/>
      <protection locked="0"/>
    </xf>
    <xf numFmtId="165" fontId="12" fillId="2" borderId="1" xfId="75" applyNumberFormat="1" applyFont="1" applyFill="1" applyBorder="1" applyAlignment="1" applyProtection="1">
      <alignment horizontal="center" vertical="center"/>
      <protection locked="0"/>
    </xf>
    <xf numFmtId="165" fontId="12" fillId="3" borderId="1" xfId="75" applyNumberFormat="1" applyFont="1" applyFill="1" applyBorder="1" applyAlignment="1" applyProtection="1">
      <alignment vertical="center"/>
      <protection locked="0"/>
    </xf>
    <xf numFmtId="165" fontId="20" fillId="3" borderId="1" xfId="75" applyNumberFormat="1" applyFont="1" applyFill="1" applyBorder="1" applyAlignment="1">
      <alignment horizontal="center" vertical="center"/>
    </xf>
    <xf numFmtId="165" fontId="14" fillId="3" borderId="1" xfId="75" applyNumberFormat="1" applyFont="1" applyFill="1" applyBorder="1" applyAlignment="1" applyProtection="1">
      <alignment horizontal="center" vertical="center"/>
      <protection locked="0"/>
    </xf>
    <xf numFmtId="165" fontId="17" fillId="2" borderId="1" xfId="75" applyNumberFormat="1" applyFont="1" applyFill="1" applyBorder="1" applyAlignment="1">
      <alignment vertical="center"/>
    </xf>
    <xf numFmtId="166" fontId="18" fillId="2" borderId="1" xfId="75" applyNumberFormat="1" applyFont="1" applyFill="1" applyBorder="1" applyAlignment="1">
      <alignment horizontal="right" vertical="center"/>
    </xf>
    <xf numFmtId="166" fontId="18" fillId="3" borderId="1" xfId="75" applyNumberFormat="1" applyFont="1" applyFill="1" applyBorder="1" applyAlignment="1">
      <alignment horizontal="right" vertical="center"/>
    </xf>
    <xf numFmtId="165" fontId="18" fillId="2" borderId="5" xfId="75" applyNumberFormat="1" applyFont="1" applyFill="1" applyBorder="1" applyAlignment="1" applyProtection="1">
      <alignment vertical="center"/>
      <protection locked="0"/>
    </xf>
    <xf numFmtId="165" fontId="18" fillId="2" borderId="6" xfId="75" applyNumberFormat="1" applyFont="1" applyFill="1" applyBorder="1" applyAlignment="1" applyProtection="1">
      <alignment vertical="center"/>
      <protection locked="0"/>
    </xf>
    <xf numFmtId="165" fontId="18" fillId="2" borderId="7" xfId="75" applyNumberFormat="1" applyFont="1" applyFill="1" applyBorder="1" applyAlignment="1" applyProtection="1">
      <alignment vertical="center"/>
      <protection locked="0"/>
    </xf>
    <xf numFmtId="165" fontId="15" fillId="2" borderId="5" xfId="75" applyNumberFormat="1" applyFont="1" applyFill="1" applyBorder="1" applyAlignment="1" applyProtection="1">
      <alignment vertical="center"/>
      <protection locked="0"/>
    </xf>
    <xf numFmtId="165" fontId="15" fillId="2" borderId="6" xfId="75" applyNumberFormat="1" applyFont="1" applyFill="1" applyBorder="1" applyAlignment="1" applyProtection="1">
      <alignment vertical="center"/>
      <protection locked="0"/>
    </xf>
    <xf numFmtId="165" fontId="15" fillId="2" borderId="7" xfId="75" applyNumberFormat="1" applyFont="1" applyFill="1" applyBorder="1" applyAlignment="1" applyProtection="1">
      <alignment vertical="center"/>
      <protection locked="0"/>
    </xf>
    <xf numFmtId="166" fontId="18" fillId="2" borderId="6" xfId="75" applyNumberFormat="1" applyFont="1" applyFill="1" applyBorder="1" applyAlignment="1" applyProtection="1">
      <alignment vertical="center"/>
      <protection locked="0"/>
    </xf>
    <xf numFmtId="165" fontId="6" fillId="0" borderId="0" xfId="75" applyNumberFormat="1"/>
    <xf numFmtId="166" fontId="18" fillId="2" borderId="6" xfId="75" applyNumberFormat="1" applyFont="1" applyFill="1" applyBorder="1" applyAlignment="1" applyProtection="1">
      <alignment horizontal="right" vertical="center"/>
      <protection locked="0"/>
    </xf>
    <xf numFmtId="9" fontId="18" fillId="4" borderId="1" xfId="82" applyFont="1" applyFill="1" applyBorder="1" applyAlignment="1">
      <alignment horizontal="center" vertical="center"/>
    </xf>
    <xf numFmtId="0" fontId="19" fillId="2" borderId="0" xfId="75" applyFont="1" applyFill="1" applyAlignment="1">
      <alignment horizontal="center"/>
    </xf>
    <xf numFmtId="165" fontId="14" fillId="2" borderId="0" xfId="75" applyNumberFormat="1" applyFont="1" applyFill="1" applyAlignment="1">
      <alignment horizontal="center" wrapText="1"/>
    </xf>
    <xf numFmtId="165" fontId="15" fillId="2" borderId="0" xfId="75" applyNumberFormat="1" applyFont="1" applyFill="1" applyBorder="1" applyAlignment="1">
      <alignment horizontal="center" vertical="center"/>
    </xf>
    <xf numFmtId="165" fontId="16" fillId="2" borderId="0" xfId="75" applyNumberFormat="1" applyFont="1" applyFill="1" applyBorder="1" applyAlignment="1">
      <alignment horizontal="right"/>
    </xf>
    <xf numFmtId="165" fontId="11" fillId="2" borderId="1" xfId="75" applyNumberFormat="1" applyFont="1" applyFill="1" applyBorder="1" applyAlignment="1">
      <alignment horizontal="center" vertical="center" wrapText="1"/>
    </xf>
    <xf numFmtId="165" fontId="11" fillId="2" borderId="1" xfId="75" applyNumberFormat="1" applyFont="1" applyFill="1" applyBorder="1" applyAlignment="1">
      <alignment horizontal="center" vertical="center"/>
    </xf>
    <xf numFmtId="165" fontId="12" fillId="2" borderId="1" xfId="75" applyNumberFormat="1" applyFont="1" applyFill="1" applyBorder="1" applyAlignment="1">
      <alignment horizontal="center" vertical="center" wrapText="1"/>
    </xf>
    <xf numFmtId="165" fontId="16" fillId="2" borderId="1" xfId="75" applyNumberFormat="1" applyFont="1" applyFill="1" applyBorder="1" applyAlignment="1">
      <alignment horizontal="center" vertical="center"/>
    </xf>
    <xf numFmtId="165" fontId="15" fillId="2" borderId="1" xfId="75" applyNumberFormat="1" applyFont="1" applyFill="1" applyBorder="1" applyAlignment="1">
      <alignment horizontal="center" vertical="center"/>
    </xf>
    <xf numFmtId="165" fontId="11" fillId="2" borderId="8" xfId="75" applyNumberFormat="1" applyFont="1" applyFill="1" applyBorder="1" applyAlignment="1">
      <alignment horizontal="center" vertical="center" wrapText="1"/>
    </xf>
    <xf numFmtId="165" fontId="11" fillId="2" borderId="9" xfId="75" applyNumberFormat="1" applyFont="1" applyFill="1" applyBorder="1" applyAlignment="1">
      <alignment horizontal="center" vertical="center" wrapText="1"/>
    </xf>
    <xf numFmtId="165" fontId="11" fillId="2" borderId="10" xfId="75" applyNumberFormat="1" applyFont="1" applyFill="1" applyBorder="1" applyAlignment="1">
      <alignment horizontal="center" vertical="center" wrapText="1"/>
    </xf>
    <xf numFmtId="165" fontId="11" fillId="2" borderId="11" xfId="75" applyNumberFormat="1" applyFont="1" applyFill="1" applyBorder="1" applyAlignment="1">
      <alignment horizontal="center" vertical="center" wrapText="1"/>
    </xf>
    <xf numFmtId="165" fontId="11" fillId="2" borderId="2" xfId="75" applyNumberFormat="1" applyFont="1" applyFill="1" applyBorder="1" applyAlignment="1">
      <alignment horizontal="center" vertical="center" wrapText="1"/>
    </xf>
    <xf numFmtId="165" fontId="11" fillId="2" borderId="3" xfId="75" applyNumberFormat="1" applyFont="1" applyFill="1" applyBorder="1" applyAlignment="1">
      <alignment horizontal="center" vertical="center" wrapText="1"/>
    </xf>
    <xf numFmtId="165" fontId="11" fillId="2" borderId="4" xfId="75" applyNumberFormat="1" applyFont="1" applyFill="1" applyBorder="1" applyAlignment="1">
      <alignment horizontal="center" vertical="center" wrapText="1"/>
    </xf>
  </cellXfs>
  <cellStyles count="83">
    <cellStyle name="Comma 2" xfId="80"/>
    <cellStyle name="Normal" xfId="0" builtinId="0"/>
    <cellStyle name="Normal 2" xfId="75"/>
    <cellStyle name="Normal 2 10" xfId="1"/>
    <cellStyle name="Normal 2 11" xfId="2"/>
    <cellStyle name="Normal 2 12" xfId="3"/>
    <cellStyle name="Normal 2 13" xfId="4"/>
    <cellStyle name="Normal 2 14" xfId="5"/>
    <cellStyle name="Normal 2 15" xfId="6"/>
    <cellStyle name="Normal 2 16" xfId="7"/>
    <cellStyle name="Normal 2 17" xfId="8"/>
    <cellStyle name="Normal 2 18" xfId="9"/>
    <cellStyle name="Normal 2 19" xfId="10"/>
    <cellStyle name="Normal 2 2" xfId="11"/>
    <cellStyle name="Normal 2 20" xfId="12"/>
    <cellStyle name="Normal 2 21" xfId="13"/>
    <cellStyle name="Normal 2 22" xfId="14"/>
    <cellStyle name="Normal 2 23" xfId="15"/>
    <cellStyle name="Normal 2 24" xfId="16"/>
    <cellStyle name="Normal 2 25" xfId="17"/>
    <cellStyle name="Normal 2 26" xfId="18"/>
    <cellStyle name="Normal 2 27" xfId="19"/>
    <cellStyle name="Normal 2 28" xfId="20"/>
    <cellStyle name="Normal 2 29" xfId="21"/>
    <cellStyle name="Normal 2 3" xfId="22"/>
    <cellStyle name="Normal 2 30" xfId="23"/>
    <cellStyle name="Normal 2 31" xfId="24"/>
    <cellStyle name="Normal 2 32" xfId="25"/>
    <cellStyle name="Normal 2 33" xfId="26"/>
    <cellStyle name="Normal 2 34" xfId="27"/>
    <cellStyle name="Normal 2 35" xfId="28"/>
    <cellStyle name="Normal 2 36" xfId="29"/>
    <cellStyle name="Normal 2 37" xfId="30"/>
    <cellStyle name="Normal 2 38" xfId="31"/>
    <cellStyle name="Normal 2 39" xfId="32"/>
    <cellStyle name="Normal 2 4" xfId="33"/>
    <cellStyle name="Normal 2 40" xfId="34"/>
    <cellStyle name="Normal 2 41" xfId="35"/>
    <cellStyle name="Normal 2 42" xfId="36"/>
    <cellStyle name="Normal 2 43" xfId="37"/>
    <cellStyle name="Normal 2 44" xfId="38"/>
    <cellStyle name="Normal 2 45" xfId="39"/>
    <cellStyle name="Normal 2 5" xfId="40"/>
    <cellStyle name="Normal 2 6" xfId="41"/>
    <cellStyle name="Normal 2 7" xfId="42"/>
    <cellStyle name="Normal 2 8" xfId="43"/>
    <cellStyle name="Normal 2 9" xfId="44"/>
    <cellStyle name="Normal 27" xfId="45"/>
    <cellStyle name="Normal 3" xfId="76"/>
    <cellStyle name="Normal 3 2" xfId="81"/>
    <cellStyle name="Normal 4" xfId="77"/>
    <cellStyle name="Normal 4 2" xfId="78"/>
    <cellStyle name="Normal 4 3" xfId="79"/>
    <cellStyle name="Normal 57" xfId="46"/>
    <cellStyle name="Normal 58" xfId="47"/>
    <cellStyle name="Normal 59" xfId="48"/>
    <cellStyle name="Normal 60" xfId="49"/>
    <cellStyle name="Normal 61" xfId="50"/>
    <cellStyle name="Normal 62" xfId="51"/>
    <cellStyle name="Normal 64" xfId="52"/>
    <cellStyle name="Normal 65" xfId="53"/>
    <cellStyle name="Normal 66" xfId="54"/>
    <cellStyle name="Normal 67" xfId="55"/>
    <cellStyle name="Normal 68" xfId="56"/>
    <cellStyle name="Normal 69" xfId="57"/>
    <cellStyle name="Normal 70" xfId="58"/>
    <cellStyle name="Normal 71" xfId="59"/>
    <cellStyle name="Normal 72" xfId="60"/>
    <cellStyle name="Normal 73" xfId="61"/>
    <cellStyle name="Normal 74" xfId="62"/>
    <cellStyle name="Normal 75" xfId="63"/>
    <cellStyle name="Normal 76" xfId="64"/>
    <cellStyle name="Normal 77" xfId="65"/>
    <cellStyle name="Normal 78" xfId="66"/>
    <cellStyle name="Normal 79" xfId="67"/>
    <cellStyle name="Normal 80" xfId="68"/>
    <cellStyle name="Normal 81" xfId="69"/>
    <cellStyle name="Normal 82" xfId="70"/>
    <cellStyle name="Normal 83" xfId="71"/>
    <cellStyle name="Normal 84" xfId="72"/>
    <cellStyle name="Normal 85" xfId="73"/>
    <cellStyle name="Normal 86" xfId="74"/>
    <cellStyle name="Percent" xfId="8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52"/>
  <sheetViews>
    <sheetView tabSelected="1" view="pageBreakPreview" topLeftCell="A8" zoomScale="80" zoomScaleSheetLayoutView="80" workbookViewId="0">
      <selection activeCell="N7" sqref="N7"/>
    </sheetView>
  </sheetViews>
  <sheetFormatPr defaultColWidth="9" defaultRowHeight="15" x14ac:dyDescent="0.25"/>
  <cols>
    <col min="1" max="1" width="5.5" style="1" customWidth="1"/>
    <col min="2" max="2" width="37.25" style="1" customWidth="1"/>
    <col min="3" max="3" width="7.75" style="4" hidden="1" customWidth="1"/>
    <col min="4" max="4" width="10.5" style="1" hidden="1" customWidth="1"/>
    <col min="5" max="5" width="9.375" style="4" customWidth="1"/>
    <col min="6" max="6" width="12" style="1" customWidth="1"/>
    <col min="7" max="8" width="10.875" style="4" customWidth="1"/>
    <col min="9" max="9" width="12.5" style="1" customWidth="1"/>
    <col min="10" max="10" width="8.125" style="4" hidden="1" customWidth="1"/>
    <col min="11" max="11" width="5.625" style="1" hidden="1" customWidth="1"/>
    <col min="12" max="12" width="9.25" style="4" customWidth="1"/>
    <col min="13" max="13" width="12.25" style="1" customWidth="1"/>
    <col min="14" max="14" width="8.25" style="4" bestFit="1" customWidth="1"/>
    <col min="15" max="15" width="8.75" style="4" customWidth="1"/>
    <col min="16" max="16" width="10.5" style="4" customWidth="1"/>
    <col min="17" max="17" width="9.125" style="4" customWidth="1"/>
    <col min="18" max="16384" width="9" style="1"/>
  </cols>
  <sheetData>
    <row r="1" spans="1:18" hidden="1" x14ac:dyDescent="0.25"/>
    <row r="2" spans="1:18" ht="27" customHeight="1" x14ac:dyDescent="0.4">
      <c r="A2" s="33" t="s">
        <v>71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18" ht="54" customHeight="1" x14ac:dyDescent="0.3">
      <c r="A3" s="34" t="s">
        <v>76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</row>
    <row r="4" spans="1:18" ht="15.75" customHeight="1" thickBot="1" x14ac:dyDescent="0.3">
      <c r="A4" s="35"/>
      <c r="B4" s="35"/>
      <c r="C4" s="5"/>
      <c r="D4" s="2"/>
      <c r="E4" s="5"/>
      <c r="F4" s="2"/>
      <c r="G4" s="5"/>
      <c r="H4" s="5"/>
      <c r="I4" s="2"/>
      <c r="J4" s="5"/>
      <c r="K4" s="2"/>
      <c r="L4" s="5"/>
      <c r="M4" s="2"/>
      <c r="N4" s="5"/>
      <c r="O4" s="36" t="s">
        <v>74</v>
      </c>
      <c r="P4" s="36"/>
      <c r="Q4" s="36"/>
    </row>
    <row r="5" spans="1:18" s="3" customFormat="1" ht="45.75" customHeight="1" thickBot="1" x14ac:dyDescent="0.2">
      <c r="A5" s="20" t="s">
        <v>16</v>
      </c>
      <c r="B5" s="20"/>
      <c r="C5" s="39" t="s">
        <v>28</v>
      </c>
      <c r="D5" s="39"/>
      <c r="E5" s="37" t="s">
        <v>29</v>
      </c>
      <c r="F5" s="37"/>
      <c r="G5" s="37" t="s">
        <v>30</v>
      </c>
      <c r="H5" s="37" t="s">
        <v>72</v>
      </c>
      <c r="I5" s="37"/>
      <c r="J5" s="42" t="s">
        <v>68</v>
      </c>
      <c r="K5" s="43"/>
      <c r="L5" s="37" t="s">
        <v>73</v>
      </c>
      <c r="M5" s="38"/>
      <c r="N5" s="37" t="s">
        <v>75</v>
      </c>
      <c r="O5" s="37"/>
      <c r="P5" s="46" t="s">
        <v>70</v>
      </c>
      <c r="Q5" s="46" t="s">
        <v>33</v>
      </c>
    </row>
    <row r="6" spans="1:18" s="3" customFormat="1" ht="54" customHeight="1" thickBot="1" x14ac:dyDescent="0.2">
      <c r="A6" s="40" t="s">
        <v>69</v>
      </c>
      <c r="B6" s="41" t="s">
        <v>27</v>
      </c>
      <c r="C6" s="39"/>
      <c r="D6" s="39"/>
      <c r="E6" s="37"/>
      <c r="F6" s="37"/>
      <c r="G6" s="37"/>
      <c r="H6" s="37"/>
      <c r="I6" s="37"/>
      <c r="J6" s="44"/>
      <c r="K6" s="45"/>
      <c r="L6" s="38"/>
      <c r="M6" s="38"/>
      <c r="N6" s="37"/>
      <c r="O6" s="37"/>
      <c r="P6" s="47"/>
      <c r="Q6" s="47"/>
    </row>
    <row r="7" spans="1:18" s="3" customFormat="1" ht="21.95" customHeight="1" thickBot="1" x14ac:dyDescent="0.2">
      <c r="A7" s="40"/>
      <c r="B7" s="41"/>
      <c r="C7" s="6" t="s">
        <v>0</v>
      </c>
      <c r="D7" s="6" t="s">
        <v>1</v>
      </c>
      <c r="E7" s="6" t="s">
        <v>0</v>
      </c>
      <c r="F7" s="6" t="s">
        <v>1</v>
      </c>
      <c r="G7" s="6" t="s">
        <v>0</v>
      </c>
      <c r="H7" s="6" t="s">
        <v>0</v>
      </c>
      <c r="I7" s="6" t="s">
        <v>1</v>
      </c>
      <c r="J7" s="6" t="s">
        <v>0</v>
      </c>
      <c r="K7" s="6" t="s">
        <v>2</v>
      </c>
      <c r="L7" s="6" t="s">
        <v>0</v>
      </c>
      <c r="M7" s="6" t="s">
        <v>2</v>
      </c>
      <c r="N7" s="6" t="s">
        <v>0</v>
      </c>
      <c r="O7" s="6" t="s">
        <v>2</v>
      </c>
      <c r="P7" s="48"/>
      <c r="Q7" s="48"/>
    </row>
    <row r="8" spans="1:18" ht="23.1" customHeight="1" thickBot="1" x14ac:dyDescent="0.3">
      <c r="A8" s="7" t="s">
        <v>18</v>
      </c>
      <c r="B8" s="26" t="s">
        <v>19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8"/>
    </row>
    <row r="9" spans="1:18" ht="24" customHeight="1" thickBot="1" x14ac:dyDescent="0.3">
      <c r="A9" s="7" t="s">
        <v>4</v>
      </c>
      <c r="B9" s="8" t="s">
        <v>34</v>
      </c>
      <c r="C9" s="9">
        <v>0</v>
      </c>
      <c r="D9" s="10">
        <v>0</v>
      </c>
      <c r="E9" s="9">
        <v>162</v>
      </c>
      <c r="F9" s="21">
        <v>3</v>
      </c>
      <c r="G9" s="9">
        <v>364</v>
      </c>
      <c r="H9" s="9">
        <v>364</v>
      </c>
      <c r="I9" s="21">
        <v>18.579999999999998</v>
      </c>
      <c r="J9" s="9">
        <v>364</v>
      </c>
      <c r="K9" s="10">
        <v>18.579999999999998</v>
      </c>
      <c r="L9" s="9">
        <v>364</v>
      </c>
      <c r="M9" s="21">
        <v>18.579999999999998</v>
      </c>
      <c r="N9" s="32">
        <f>IFERROR(H9/E9,"-")</f>
        <v>2.2469135802469138</v>
      </c>
      <c r="O9" s="32">
        <f>IFERROR(I9/F9,"-")</f>
        <v>6.1933333333333325</v>
      </c>
      <c r="P9" s="9">
        <v>0</v>
      </c>
      <c r="Q9" s="9">
        <v>0</v>
      </c>
      <c r="R9" s="30"/>
    </row>
    <row r="10" spans="1:18" ht="24" customHeight="1" thickBot="1" x14ac:dyDescent="0.3">
      <c r="A10" s="7" t="s">
        <v>5</v>
      </c>
      <c r="B10" s="8" t="s">
        <v>35</v>
      </c>
      <c r="C10" s="9">
        <v>4</v>
      </c>
      <c r="D10" s="10">
        <v>2.0400000000000001E-2</v>
      </c>
      <c r="E10" s="9">
        <v>127</v>
      </c>
      <c r="F10" s="21">
        <v>2.67</v>
      </c>
      <c r="G10" s="9">
        <v>54</v>
      </c>
      <c r="H10" s="9">
        <v>54</v>
      </c>
      <c r="I10" s="21">
        <v>2.9400000000000004</v>
      </c>
      <c r="J10" s="9">
        <v>54</v>
      </c>
      <c r="K10" s="10">
        <v>2.9400000000000004</v>
      </c>
      <c r="L10" s="9">
        <v>54</v>
      </c>
      <c r="M10" s="21">
        <v>2.9400000000000004</v>
      </c>
      <c r="N10" s="32">
        <f t="shared" ref="N10:N52" si="0">IFERROR(H10/E10,"-")</f>
        <v>0.42519685039370081</v>
      </c>
      <c r="O10" s="32">
        <f t="shared" ref="O10:O52" si="1">IFERROR(I10/F10,"-")</f>
        <v>1.1011235955056182</v>
      </c>
      <c r="P10" s="9">
        <v>0</v>
      </c>
      <c r="Q10" s="9">
        <v>0</v>
      </c>
      <c r="R10" s="30"/>
    </row>
    <row r="11" spans="1:18" ht="24" customHeight="1" thickBot="1" x14ac:dyDescent="0.3">
      <c r="A11" s="7" t="s">
        <v>6</v>
      </c>
      <c r="B11" s="8" t="s">
        <v>36</v>
      </c>
      <c r="C11" s="9">
        <v>0</v>
      </c>
      <c r="D11" s="10">
        <v>0</v>
      </c>
      <c r="E11" s="9"/>
      <c r="F11" s="21"/>
      <c r="G11" s="9">
        <v>0</v>
      </c>
      <c r="H11" s="9">
        <v>0</v>
      </c>
      <c r="I11" s="21">
        <v>0</v>
      </c>
      <c r="J11" s="9">
        <v>0</v>
      </c>
      <c r="K11" s="10">
        <v>0</v>
      </c>
      <c r="L11" s="9">
        <v>0</v>
      </c>
      <c r="M11" s="21">
        <v>0</v>
      </c>
      <c r="N11" s="32" t="str">
        <f t="shared" si="0"/>
        <v>-</v>
      </c>
      <c r="O11" s="32" t="str">
        <f t="shared" si="1"/>
        <v>-</v>
      </c>
      <c r="P11" s="9">
        <v>0</v>
      </c>
      <c r="Q11" s="9">
        <v>0</v>
      </c>
      <c r="R11" s="30"/>
    </row>
    <row r="12" spans="1:18" ht="24" customHeight="1" thickBot="1" x14ac:dyDescent="0.3">
      <c r="A12" s="7" t="s">
        <v>7</v>
      </c>
      <c r="B12" s="8" t="s">
        <v>37</v>
      </c>
      <c r="C12" s="9">
        <v>0</v>
      </c>
      <c r="D12" s="10">
        <v>0</v>
      </c>
      <c r="E12" s="9">
        <v>26</v>
      </c>
      <c r="F12" s="21">
        <v>0.97</v>
      </c>
      <c r="G12" s="9">
        <v>0</v>
      </c>
      <c r="H12" s="9">
        <v>0</v>
      </c>
      <c r="I12" s="21">
        <v>0</v>
      </c>
      <c r="J12" s="9">
        <v>0</v>
      </c>
      <c r="K12" s="10">
        <v>0</v>
      </c>
      <c r="L12" s="9">
        <v>0</v>
      </c>
      <c r="M12" s="21">
        <v>0</v>
      </c>
      <c r="N12" s="32">
        <f t="shared" si="0"/>
        <v>0</v>
      </c>
      <c r="O12" s="32">
        <f t="shared" si="1"/>
        <v>0</v>
      </c>
      <c r="P12" s="9">
        <v>0</v>
      </c>
      <c r="Q12" s="9">
        <v>0</v>
      </c>
      <c r="R12" s="30"/>
    </row>
    <row r="13" spans="1:18" ht="24" customHeight="1" thickBot="1" x14ac:dyDescent="0.3">
      <c r="A13" s="7" t="s">
        <v>8</v>
      </c>
      <c r="B13" s="8" t="s">
        <v>38</v>
      </c>
      <c r="C13" s="9">
        <v>0</v>
      </c>
      <c r="D13" s="10">
        <v>0</v>
      </c>
      <c r="E13" s="9"/>
      <c r="F13" s="21"/>
      <c r="G13" s="9">
        <v>0</v>
      </c>
      <c r="H13" s="9">
        <v>0</v>
      </c>
      <c r="I13" s="21">
        <v>0</v>
      </c>
      <c r="J13" s="9">
        <v>0</v>
      </c>
      <c r="K13" s="10">
        <v>0</v>
      </c>
      <c r="L13" s="9">
        <v>0</v>
      </c>
      <c r="M13" s="21">
        <v>0</v>
      </c>
      <c r="N13" s="32" t="str">
        <f t="shared" si="0"/>
        <v>-</v>
      </c>
      <c r="O13" s="32" t="str">
        <f t="shared" si="1"/>
        <v>-</v>
      </c>
      <c r="P13" s="9">
        <v>0</v>
      </c>
      <c r="Q13" s="9">
        <v>0</v>
      </c>
      <c r="R13" s="30"/>
    </row>
    <row r="14" spans="1:18" ht="24" customHeight="1" thickBot="1" x14ac:dyDescent="0.3">
      <c r="A14" s="7" t="s">
        <v>9</v>
      </c>
      <c r="B14" s="8" t="s">
        <v>39</v>
      </c>
      <c r="C14" s="9">
        <v>0</v>
      </c>
      <c r="D14" s="10">
        <v>0</v>
      </c>
      <c r="E14" s="9">
        <v>2</v>
      </c>
      <c r="F14" s="21">
        <v>0.04</v>
      </c>
      <c r="G14" s="9">
        <v>38</v>
      </c>
      <c r="H14" s="9">
        <v>38</v>
      </c>
      <c r="I14" s="21">
        <v>2.0500000000000003</v>
      </c>
      <c r="J14" s="9">
        <v>38</v>
      </c>
      <c r="K14" s="10">
        <v>2.0500000000000003</v>
      </c>
      <c r="L14" s="9">
        <v>38</v>
      </c>
      <c r="M14" s="21">
        <v>2.0500000000000003</v>
      </c>
      <c r="N14" s="32">
        <f t="shared" si="0"/>
        <v>19</v>
      </c>
      <c r="O14" s="32">
        <f t="shared" si="1"/>
        <v>51.250000000000007</v>
      </c>
      <c r="P14" s="9">
        <v>0</v>
      </c>
      <c r="Q14" s="9">
        <v>0</v>
      </c>
      <c r="R14" s="30"/>
    </row>
    <row r="15" spans="1:18" ht="24" customHeight="1" thickBot="1" x14ac:dyDescent="0.3">
      <c r="A15" s="7" t="s">
        <v>10</v>
      </c>
      <c r="B15" s="8" t="s">
        <v>40</v>
      </c>
      <c r="C15" s="9">
        <v>0</v>
      </c>
      <c r="D15" s="10">
        <v>0</v>
      </c>
      <c r="E15" s="9"/>
      <c r="F15" s="21"/>
      <c r="G15" s="9">
        <v>0</v>
      </c>
      <c r="H15" s="9">
        <v>0</v>
      </c>
      <c r="I15" s="21">
        <v>0</v>
      </c>
      <c r="J15" s="9">
        <v>0</v>
      </c>
      <c r="K15" s="10">
        <v>0</v>
      </c>
      <c r="L15" s="9">
        <v>0</v>
      </c>
      <c r="M15" s="21">
        <v>0</v>
      </c>
      <c r="N15" s="32" t="str">
        <f t="shared" si="0"/>
        <v>-</v>
      </c>
      <c r="O15" s="32" t="str">
        <f t="shared" si="1"/>
        <v>-</v>
      </c>
      <c r="P15" s="9">
        <v>0</v>
      </c>
      <c r="Q15" s="9">
        <v>0</v>
      </c>
      <c r="R15" s="30"/>
    </row>
    <row r="16" spans="1:18" ht="24" customHeight="1" thickBot="1" x14ac:dyDescent="0.3">
      <c r="A16" s="7" t="s">
        <v>11</v>
      </c>
      <c r="B16" s="8" t="s">
        <v>41</v>
      </c>
      <c r="C16" s="9">
        <v>0</v>
      </c>
      <c r="D16" s="10">
        <v>0</v>
      </c>
      <c r="E16" s="9"/>
      <c r="F16" s="21"/>
      <c r="G16" s="9">
        <v>5</v>
      </c>
      <c r="H16" s="9">
        <v>5</v>
      </c>
      <c r="I16" s="21">
        <v>0.18370000000000003</v>
      </c>
      <c r="J16" s="9">
        <v>5</v>
      </c>
      <c r="K16" s="10">
        <v>0.18370000000000003</v>
      </c>
      <c r="L16" s="9">
        <v>10</v>
      </c>
      <c r="M16" s="21">
        <v>0.36740000000000006</v>
      </c>
      <c r="N16" s="32" t="str">
        <f t="shared" si="0"/>
        <v>-</v>
      </c>
      <c r="O16" s="32" t="str">
        <f t="shared" si="1"/>
        <v>-</v>
      </c>
      <c r="P16" s="9">
        <v>0</v>
      </c>
      <c r="Q16" s="9">
        <v>0</v>
      </c>
      <c r="R16" s="30"/>
    </row>
    <row r="17" spans="1:18" ht="24" customHeight="1" thickBot="1" x14ac:dyDescent="0.3">
      <c r="A17" s="7" t="s">
        <v>12</v>
      </c>
      <c r="B17" s="8" t="s">
        <v>42</v>
      </c>
      <c r="C17" s="9">
        <v>0</v>
      </c>
      <c r="D17" s="10">
        <v>0</v>
      </c>
      <c r="E17" s="9"/>
      <c r="F17" s="21"/>
      <c r="G17" s="9">
        <v>0</v>
      </c>
      <c r="H17" s="9">
        <v>0</v>
      </c>
      <c r="I17" s="21">
        <v>0</v>
      </c>
      <c r="J17" s="9">
        <v>0</v>
      </c>
      <c r="K17" s="10">
        <v>0</v>
      </c>
      <c r="L17" s="9">
        <v>0</v>
      </c>
      <c r="M17" s="21">
        <v>0</v>
      </c>
      <c r="N17" s="32" t="str">
        <f t="shared" si="0"/>
        <v>-</v>
      </c>
      <c r="O17" s="32" t="str">
        <f t="shared" si="1"/>
        <v>-</v>
      </c>
      <c r="P17" s="9">
        <v>0</v>
      </c>
      <c r="Q17" s="9">
        <v>0</v>
      </c>
      <c r="R17" s="30"/>
    </row>
    <row r="18" spans="1:18" ht="24" customHeight="1" thickBot="1" x14ac:dyDescent="0.3">
      <c r="A18" s="7" t="s">
        <v>13</v>
      </c>
      <c r="B18" s="8" t="s">
        <v>43</v>
      </c>
      <c r="C18" s="9">
        <v>0</v>
      </c>
      <c r="D18" s="10">
        <v>0</v>
      </c>
      <c r="E18" s="9"/>
      <c r="F18" s="21"/>
      <c r="G18" s="9">
        <v>0</v>
      </c>
      <c r="H18" s="9">
        <v>0</v>
      </c>
      <c r="I18" s="21">
        <v>0</v>
      </c>
      <c r="J18" s="9">
        <v>0</v>
      </c>
      <c r="K18" s="10">
        <v>0</v>
      </c>
      <c r="L18" s="9">
        <v>0</v>
      </c>
      <c r="M18" s="21">
        <v>0</v>
      </c>
      <c r="N18" s="32" t="str">
        <f t="shared" si="0"/>
        <v>-</v>
      </c>
      <c r="O18" s="32" t="str">
        <f t="shared" si="1"/>
        <v>-</v>
      </c>
      <c r="P18" s="9">
        <v>0</v>
      </c>
      <c r="Q18" s="9">
        <v>0</v>
      </c>
      <c r="R18" s="30"/>
    </row>
    <row r="19" spans="1:18" ht="24" customHeight="1" thickBot="1" x14ac:dyDescent="0.3">
      <c r="A19" s="7" t="s">
        <v>14</v>
      </c>
      <c r="B19" s="8" t="s">
        <v>44</v>
      </c>
      <c r="C19" s="9">
        <v>0</v>
      </c>
      <c r="D19" s="10">
        <v>0</v>
      </c>
      <c r="E19" s="9"/>
      <c r="F19" s="21"/>
      <c r="G19" s="9">
        <v>0</v>
      </c>
      <c r="H19" s="9">
        <v>0</v>
      </c>
      <c r="I19" s="21">
        <v>0</v>
      </c>
      <c r="J19" s="9">
        <v>0</v>
      </c>
      <c r="K19" s="10">
        <v>0</v>
      </c>
      <c r="L19" s="9">
        <v>0</v>
      </c>
      <c r="M19" s="21">
        <v>0</v>
      </c>
      <c r="N19" s="32" t="str">
        <f t="shared" si="0"/>
        <v>-</v>
      </c>
      <c r="O19" s="32" t="str">
        <f t="shared" si="1"/>
        <v>-</v>
      </c>
      <c r="P19" s="9">
        <v>0</v>
      </c>
      <c r="Q19" s="9">
        <v>0</v>
      </c>
      <c r="R19" s="30"/>
    </row>
    <row r="20" spans="1:18" ht="24" customHeight="1" thickBot="1" x14ac:dyDescent="0.3">
      <c r="A20" s="7" t="s">
        <v>15</v>
      </c>
      <c r="B20" s="8" t="s">
        <v>45</v>
      </c>
      <c r="C20" s="9">
        <v>0</v>
      </c>
      <c r="D20" s="10">
        <v>0</v>
      </c>
      <c r="E20" s="9"/>
      <c r="F20" s="21"/>
      <c r="G20" s="9">
        <v>0</v>
      </c>
      <c r="H20" s="9">
        <v>0</v>
      </c>
      <c r="I20" s="21">
        <v>0</v>
      </c>
      <c r="J20" s="9">
        <v>0</v>
      </c>
      <c r="K20" s="10">
        <v>0</v>
      </c>
      <c r="L20" s="9">
        <v>0</v>
      </c>
      <c r="M20" s="21">
        <v>0</v>
      </c>
      <c r="N20" s="32" t="str">
        <f t="shared" si="0"/>
        <v>-</v>
      </c>
      <c r="O20" s="32" t="str">
        <f t="shared" si="1"/>
        <v>-</v>
      </c>
      <c r="P20" s="9">
        <v>0</v>
      </c>
      <c r="Q20" s="9">
        <v>0</v>
      </c>
      <c r="R20" s="30"/>
    </row>
    <row r="21" spans="1:18" ht="24" customHeight="1" thickBot="1" x14ac:dyDescent="0.3">
      <c r="A21" s="11"/>
      <c r="B21" s="12" t="s">
        <v>20</v>
      </c>
      <c r="C21" s="13">
        <v>4</v>
      </c>
      <c r="D21" s="14">
        <v>2.0400000000000001E-2</v>
      </c>
      <c r="E21" s="13">
        <f t="shared" ref="E21:M21" si="2">SUM(E9:E20)</f>
        <v>317</v>
      </c>
      <c r="F21" s="22">
        <f t="shared" si="2"/>
        <v>6.68</v>
      </c>
      <c r="G21" s="13">
        <f t="shared" si="2"/>
        <v>461</v>
      </c>
      <c r="H21" s="13">
        <f t="shared" si="2"/>
        <v>461</v>
      </c>
      <c r="I21" s="22">
        <f t="shared" si="2"/>
        <v>23.753700000000002</v>
      </c>
      <c r="J21" s="13">
        <f t="shared" si="2"/>
        <v>461</v>
      </c>
      <c r="K21" s="14">
        <f t="shared" si="2"/>
        <v>23.753700000000002</v>
      </c>
      <c r="L21" s="13">
        <f t="shared" si="2"/>
        <v>466</v>
      </c>
      <c r="M21" s="22">
        <f t="shared" si="2"/>
        <v>23.9374</v>
      </c>
      <c r="N21" s="32">
        <f t="shared" si="0"/>
        <v>1.4542586750788644</v>
      </c>
      <c r="O21" s="32">
        <f t="shared" si="1"/>
        <v>3.5559431137724555</v>
      </c>
      <c r="P21" s="13">
        <f t="shared" ref="P21:Q21" si="3">SUM(P9:P20)</f>
        <v>0</v>
      </c>
      <c r="Q21" s="13">
        <f t="shared" si="3"/>
        <v>0</v>
      </c>
      <c r="R21" s="30"/>
    </row>
    <row r="22" spans="1:18" ht="24" customHeight="1" thickBot="1" x14ac:dyDescent="0.3">
      <c r="A22" s="7" t="s">
        <v>21</v>
      </c>
      <c r="B22" s="15" t="s">
        <v>22</v>
      </c>
      <c r="C22" s="23"/>
      <c r="D22" s="24"/>
      <c r="E22" s="24"/>
      <c r="F22" s="31"/>
      <c r="G22" s="24"/>
      <c r="H22" s="24"/>
      <c r="I22" s="24"/>
      <c r="J22" s="24"/>
      <c r="K22" s="24"/>
      <c r="L22" s="24"/>
      <c r="M22" s="29"/>
      <c r="N22" s="32" t="str">
        <f t="shared" si="0"/>
        <v>-</v>
      </c>
      <c r="O22" s="32" t="str">
        <f t="shared" si="1"/>
        <v>-</v>
      </c>
      <c r="P22" s="24"/>
      <c r="Q22" s="25"/>
      <c r="R22" s="30"/>
    </row>
    <row r="23" spans="1:18" ht="24" customHeight="1" thickBot="1" x14ac:dyDescent="0.3">
      <c r="A23" s="16">
        <v>13</v>
      </c>
      <c r="B23" s="8" t="s">
        <v>46</v>
      </c>
      <c r="C23" s="9">
        <v>0</v>
      </c>
      <c r="D23" s="10">
        <v>0</v>
      </c>
      <c r="E23" s="9">
        <v>27779</v>
      </c>
      <c r="F23" s="21">
        <v>510.4</v>
      </c>
      <c r="G23" s="9">
        <v>8054</v>
      </c>
      <c r="H23" s="9">
        <v>6529</v>
      </c>
      <c r="I23" s="21">
        <v>218.09237999999999</v>
      </c>
      <c r="J23" s="9">
        <v>8450</v>
      </c>
      <c r="K23" s="10">
        <v>274.32965100000001</v>
      </c>
      <c r="L23" s="9">
        <v>8450</v>
      </c>
      <c r="M23" s="21">
        <v>274.32965100000001</v>
      </c>
      <c r="N23" s="32">
        <f t="shared" si="0"/>
        <v>0.23503365851902516</v>
      </c>
      <c r="O23" s="32">
        <f t="shared" si="1"/>
        <v>0.42729698275862071</v>
      </c>
      <c r="P23" s="9">
        <v>488</v>
      </c>
      <c r="Q23" s="9">
        <v>1037</v>
      </c>
      <c r="R23" s="30"/>
    </row>
    <row r="24" spans="1:18" ht="24" customHeight="1" thickBot="1" x14ac:dyDescent="0.3">
      <c r="A24" s="16">
        <v>14</v>
      </c>
      <c r="B24" s="8" t="s">
        <v>47</v>
      </c>
      <c r="C24" s="9">
        <v>0</v>
      </c>
      <c r="D24" s="10">
        <v>0</v>
      </c>
      <c r="E24" s="9"/>
      <c r="F24" s="21"/>
      <c r="G24" s="9">
        <v>0</v>
      </c>
      <c r="H24" s="9">
        <v>0</v>
      </c>
      <c r="I24" s="21">
        <v>0</v>
      </c>
      <c r="J24" s="9">
        <v>0</v>
      </c>
      <c r="K24" s="10">
        <v>0</v>
      </c>
      <c r="L24" s="9">
        <v>0</v>
      </c>
      <c r="M24" s="21">
        <v>0</v>
      </c>
      <c r="N24" s="32" t="str">
        <f t="shared" si="0"/>
        <v>-</v>
      </c>
      <c r="O24" s="32" t="str">
        <f t="shared" si="1"/>
        <v>-</v>
      </c>
      <c r="P24" s="9">
        <v>0</v>
      </c>
      <c r="Q24" s="9">
        <v>0</v>
      </c>
      <c r="R24" s="30"/>
    </row>
    <row r="25" spans="1:18" ht="24" customHeight="1" thickBot="1" x14ac:dyDescent="0.3">
      <c r="A25" s="16">
        <v>15</v>
      </c>
      <c r="B25" s="8" t="s">
        <v>48</v>
      </c>
      <c r="C25" s="9">
        <v>0</v>
      </c>
      <c r="D25" s="10">
        <v>0</v>
      </c>
      <c r="E25" s="9"/>
      <c r="F25" s="21"/>
      <c r="G25" s="9">
        <v>0</v>
      </c>
      <c r="H25" s="9">
        <v>0</v>
      </c>
      <c r="I25" s="21">
        <v>0</v>
      </c>
      <c r="J25" s="9">
        <v>0</v>
      </c>
      <c r="K25" s="10">
        <v>0</v>
      </c>
      <c r="L25" s="9">
        <v>0</v>
      </c>
      <c r="M25" s="21">
        <v>0</v>
      </c>
      <c r="N25" s="32" t="str">
        <f t="shared" si="0"/>
        <v>-</v>
      </c>
      <c r="O25" s="32" t="str">
        <f t="shared" si="1"/>
        <v>-</v>
      </c>
      <c r="P25" s="9">
        <v>0</v>
      </c>
      <c r="Q25" s="9">
        <v>0</v>
      </c>
      <c r="R25" s="30"/>
    </row>
    <row r="26" spans="1:18" ht="24" customHeight="1" thickBot="1" x14ac:dyDescent="0.3">
      <c r="A26" s="16">
        <v>16</v>
      </c>
      <c r="B26" s="8" t="s">
        <v>49</v>
      </c>
      <c r="C26" s="9">
        <v>0</v>
      </c>
      <c r="D26" s="10">
        <v>0</v>
      </c>
      <c r="E26" s="9"/>
      <c r="F26" s="21"/>
      <c r="G26" s="9">
        <v>0</v>
      </c>
      <c r="H26" s="9">
        <v>0</v>
      </c>
      <c r="I26" s="21">
        <v>0</v>
      </c>
      <c r="J26" s="9">
        <v>0</v>
      </c>
      <c r="K26" s="10">
        <v>0</v>
      </c>
      <c r="L26" s="9">
        <v>0</v>
      </c>
      <c r="M26" s="21">
        <v>0</v>
      </c>
      <c r="N26" s="32" t="str">
        <f t="shared" si="0"/>
        <v>-</v>
      </c>
      <c r="O26" s="32" t="str">
        <f t="shared" si="1"/>
        <v>-</v>
      </c>
      <c r="P26" s="9">
        <v>0</v>
      </c>
      <c r="Q26" s="9">
        <v>0</v>
      </c>
      <c r="R26" s="30"/>
    </row>
    <row r="27" spans="1:18" ht="24" customHeight="1" thickBot="1" x14ac:dyDescent="0.3">
      <c r="A27" s="16">
        <v>17</v>
      </c>
      <c r="B27" s="8" t="s">
        <v>50</v>
      </c>
      <c r="C27" s="9">
        <v>0</v>
      </c>
      <c r="D27" s="10">
        <v>0</v>
      </c>
      <c r="E27" s="9"/>
      <c r="F27" s="21"/>
      <c r="G27" s="9">
        <v>0</v>
      </c>
      <c r="H27" s="9">
        <v>0</v>
      </c>
      <c r="I27" s="21">
        <v>0</v>
      </c>
      <c r="J27" s="9">
        <v>0</v>
      </c>
      <c r="K27" s="10">
        <v>0</v>
      </c>
      <c r="L27" s="9">
        <v>0</v>
      </c>
      <c r="M27" s="21">
        <v>0</v>
      </c>
      <c r="N27" s="32" t="str">
        <f t="shared" si="0"/>
        <v>-</v>
      </c>
      <c r="O27" s="32" t="str">
        <f t="shared" si="1"/>
        <v>-</v>
      </c>
      <c r="P27" s="9">
        <v>0</v>
      </c>
      <c r="Q27" s="9">
        <v>0</v>
      </c>
      <c r="R27" s="30"/>
    </row>
    <row r="28" spans="1:18" ht="24" customHeight="1" thickBot="1" x14ac:dyDescent="0.3">
      <c r="A28" s="16">
        <v>18</v>
      </c>
      <c r="B28" s="8" t="s">
        <v>51</v>
      </c>
      <c r="C28" s="9">
        <v>0</v>
      </c>
      <c r="D28" s="10">
        <v>0</v>
      </c>
      <c r="E28" s="9"/>
      <c r="F28" s="21"/>
      <c r="G28" s="9">
        <v>0</v>
      </c>
      <c r="H28" s="9">
        <v>0</v>
      </c>
      <c r="I28" s="21">
        <v>0</v>
      </c>
      <c r="J28" s="9">
        <v>0</v>
      </c>
      <c r="K28" s="10">
        <v>0</v>
      </c>
      <c r="L28" s="9">
        <v>0</v>
      </c>
      <c r="M28" s="21">
        <v>0</v>
      </c>
      <c r="N28" s="32" t="str">
        <f t="shared" si="0"/>
        <v>-</v>
      </c>
      <c r="O28" s="32" t="str">
        <f t="shared" si="1"/>
        <v>-</v>
      </c>
      <c r="P28" s="9">
        <v>0</v>
      </c>
      <c r="Q28" s="9">
        <v>0</v>
      </c>
      <c r="R28" s="30"/>
    </row>
    <row r="29" spans="1:18" ht="24" customHeight="1" thickBot="1" x14ac:dyDescent="0.3">
      <c r="A29" s="16">
        <v>19</v>
      </c>
      <c r="B29" s="8" t="s">
        <v>52</v>
      </c>
      <c r="C29" s="9">
        <v>0</v>
      </c>
      <c r="D29" s="10">
        <v>0</v>
      </c>
      <c r="E29" s="9"/>
      <c r="F29" s="21"/>
      <c r="G29" s="9">
        <v>0</v>
      </c>
      <c r="H29" s="9">
        <v>0</v>
      </c>
      <c r="I29" s="21">
        <v>0</v>
      </c>
      <c r="J29" s="9">
        <v>0</v>
      </c>
      <c r="K29" s="10">
        <v>0</v>
      </c>
      <c r="L29" s="9">
        <v>0</v>
      </c>
      <c r="M29" s="21">
        <v>0</v>
      </c>
      <c r="N29" s="32" t="str">
        <f t="shared" si="0"/>
        <v>-</v>
      </c>
      <c r="O29" s="32" t="str">
        <f t="shared" si="1"/>
        <v>-</v>
      </c>
      <c r="P29" s="9">
        <v>0</v>
      </c>
      <c r="Q29" s="9">
        <v>0</v>
      </c>
      <c r="R29" s="30"/>
    </row>
    <row r="30" spans="1:18" ht="24" customHeight="1" thickBot="1" x14ac:dyDescent="0.3">
      <c r="A30" s="16">
        <v>20</v>
      </c>
      <c r="B30" s="8" t="s">
        <v>53</v>
      </c>
      <c r="C30" s="9">
        <v>0</v>
      </c>
      <c r="D30" s="10">
        <v>0</v>
      </c>
      <c r="E30" s="9"/>
      <c r="F30" s="21"/>
      <c r="G30" s="9">
        <v>0</v>
      </c>
      <c r="H30" s="9">
        <v>0</v>
      </c>
      <c r="I30" s="21">
        <v>0</v>
      </c>
      <c r="J30" s="9">
        <v>0</v>
      </c>
      <c r="K30" s="10">
        <v>0</v>
      </c>
      <c r="L30" s="9">
        <v>0</v>
      </c>
      <c r="M30" s="21">
        <v>0</v>
      </c>
      <c r="N30" s="32" t="str">
        <f t="shared" si="0"/>
        <v>-</v>
      </c>
      <c r="O30" s="32" t="str">
        <f t="shared" si="1"/>
        <v>-</v>
      </c>
      <c r="P30" s="9">
        <v>0</v>
      </c>
      <c r="Q30" s="9">
        <v>0</v>
      </c>
      <c r="R30" s="30"/>
    </row>
    <row r="31" spans="1:18" ht="24" customHeight="1" thickBot="1" x14ac:dyDescent="0.3">
      <c r="A31" s="16">
        <v>21</v>
      </c>
      <c r="B31" s="8" t="s">
        <v>54</v>
      </c>
      <c r="C31" s="9">
        <v>0</v>
      </c>
      <c r="D31" s="10">
        <v>0</v>
      </c>
      <c r="E31" s="9"/>
      <c r="F31" s="21"/>
      <c r="G31" s="9">
        <v>0</v>
      </c>
      <c r="H31" s="9">
        <v>0</v>
      </c>
      <c r="I31" s="21">
        <v>0</v>
      </c>
      <c r="J31" s="9">
        <v>0</v>
      </c>
      <c r="K31" s="10">
        <v>0</v>
      </c>
      <c r="L31" s="9">
        <v>0</v>
      </c>
      <c r="M31" s="21">
        <v>0</v>
      </c>
      <c r="N31" s="32" t="str">
        <f t="shared" si="0"/>
        <v>-</v>
      </c>
      <c r="O31" s="32" t="str">
        <f t="shared" si="1"/>
        <v>-</v>
      </c>
      <c r="P31" s="9">
        <v>0</v>
      </c>
      <c r="Q31" s="9">
        <v>0</v>
      </c>
      <c r="R31" s="30"/>
    </row>
    <row r="32" spans="1:18" ht="24" customHeight="1" thickBot="1" x14ac:dyDescent="0.3">
      <c r="A32" s="16">
        <v>22</v>
      </c>
      <c r="B32" s="8" t="s">
        <v>55</v>
      </c>
      <c r="C32" s="9">
        <v>0</v>
      </c>
      <c r="D32" s="10">
        <v>0</v>
      </c>
      <c r="E32" s="9"/>
      <c r="F32" s="21"/>
      <c r="G32" s="9">
        <v>0</v>
      </c>
      <c r="H32" s="9">
        <v>0</v>
      </c>
      <c r="I32" s="21">
        <v>0</v>
      </c>
      <c r="J32" s="9">
        <v>0</v>
      </c>
      <c r="K32" s="10">
        <v>0</v>
      </c>
      <c r="L32" s="9">
        <v>0</v>
      </c>
      <c r="M32" s="21">
        <v>0</v>
      </c>
      <c r="N32" s="32" t="str">
        <f t="shared" si="0"/>
        <v>-</v>
      </c>
      <c r="O32" s="32" t="str">
        <f t="shared" si="1"/>
        <v>-</v>
      </c>
      <c r="P32" s="9">
        <v>0</v>
      </c>
      <c r="Q32" s="9">
        <v>0</v>
      </c>
      <c r="R32" s="30"/>
    </row>
    <row r="33" spans="1:18" ht="24" customHeight="1" thickBot="1" x14ac:dyDescent="0.3">
      <c r="A33" s="16">
        <v>23</v>
      </c>
      <c r="B33" s="8" t="s">
        <v>56</v>
      </c>
      <c r="C33" s="9">
        <v>0</v>
      </c>
      <c r="D33" s="10">
        <v>0</v>
      </c>
      <c r="E33" s="9"/>
      <c r="F33" s="21"/>
      <c r="G33" s="9">
        <v>0</v>
      </c>
      <c r="H33" s="9">
        <v>0</v>
      </c>
      <c r="I33" s="21">
        <v>0</v>
      </c>
      <c r="J33" s="9">
        <v>0</v>
      </c>
      <c r="K33" s="10">
        <v>0</v>
      </c>
      <c r="L33" s="9">
        <v>0</v>
      </c>
      <c r="M33" s="21">
        <v>0</v>
      </c>
      <c r="N33" s="32" t="str">
        <f t="shared" si="0"/>
        <v>-</v>
      </c>
      <c r="O33" s="32" t="str">
        <f t="shared" si="1"/>
        <v>-</v>
      </c>
      <c r="P33" s="9">
        <v>0</v>
      </c>
      <c r="Q33" s="9">
        <v>0</v>
      </c>
      <c r="R33" s="30"/>
    </row>
    <row r="34" spans="1:18" ht="24" customHeight="1" thickBot="1" x14ac:dyDescent="0.3">
      <c r="A34" s="11"/>
      <c r="B34" s="12" t="s">
        <v>20</v>
      </c>
      <c r="C34" s="13">
        <v>0</v>
      </c>
      <c r="D34" s="14">
        <v>0</v>
      </c>
      <c r="E34" s="13">
        <f t="shared" ref="E34:M34" si="4">SUM(E23:E33)</f>
        <v>27779</v>
      </c>
      <c r="F34" s="22">
        <f t="shared" si="4"/>
        <v>510.4</v>
      </c>
      <c r="G34" s="13">
        <f t="shared" si="4"/>
        <v>8054</v>
      </c>
      <c r="H34" s="13">
        <f t="shared" si="4"/>
        <v>6529</v>
      </c>
      <c r="I34" s="22">
        <f t="shared" si="4"/>
        <v>218.09237999999999</v>
      </c>
      <c r="J34" s="13">
        <f t="shared" si="4"/>
        <v>8450</v>
      </c>
      <c r="K34" s="14">
        <f t="shared" si="4"/>
        <v>274.32965100000001</v>
      </c>
      <c r="L34" s="13">
        <f t="shared" si="4"/>
        <v>8450</v>
      </c>
      <c r="M34" s="22">
        <f t="shared" si="4"/>
        <v>274.32965100000001</v>
      </c>
      <c r="N34" s="32">
        <f t="shared" si="0"/>
        <v>0.23503365851902516</v>
      </c>
      <c r="O34" s="32">
        <f t="shared" si="1"/>
        <v>0.42729698275862071</v>
      </c>
      <c r="P34" s="13">
        <f t="shared" ref="P34:Q34" si="5">SUM(P23:P33)</f>
        <v>488</v>
      </c>
      <c r="Q34" s="13">
        <f t="shared" si="5"/>
        <v>1037</v>
      </c>
      <c r="R34" s="30"/>
    </row>
    <row r="35" spans="1:18" ht="24" customHeight="1" thickBot="1" x14ac:dyDescent="0.3">
      <c r="A35" s="7" t="s">
        <v>23</v>
      </c>
      <c r="B35" s="15" t="s">
        <v>24</v>
      </c>
      <c r="C35" s="23"/>
      <c r="D35" s="24"/>
      <c r="E35" s="24"/>
      <c r="F35" s="31"/>
      <c r="G35" s="24"/>
      <c r="H35" s="24"/>
      <c r="I35" s="24"/>
      <c r="J35" s="24"/>
      <c r="K35" s="24"/>
      <c r="L35" s="24"/>
      <c r="M35" s="29"/>
      <c r="N35" s="32" t="str">
        <f t="shared" si="0"/>
        <v>-</v>
      </c>
      <c r="O35" s="32" t="str">
        <f t="shared" si="1"/>
        <v>-</v>
      </c>
      <c r="P35" s="24"/>
      <c r="Q35" s="25"/>
      <c r="R35" s="30"/>
    </row>
    <row r="36" spans="1:18" ht="24" customHeight="1" thickBot="1" x14ac:dyDescent="0.3">
      <c r="A36" s="16">
        <v>24</v>
      </c>
      <c r="B36" s="8" t="s">
        <v>57</v>
      </c>
      <c r="C36" s="9">
        <v>2</v>
      </c>
      <c r="D36" s="10">
        <v>0.03</v>
      </c>
      <c r="E36" s="9">
        <v>4235</v>
      </c>
      <c r="F36" s="21">
        <v>78.33</v>
      </c>
      <c r="G36" s="9">
        <v>2083</v>
      </c>
      <c r="H36" s="9">
        <v>2073</v>
      </c>
      <c r="I36" s="21">
        <v>69.996999999999986</v>
      </c>
      <c r="J36" s="9">
        <v>2073</v>
      </c>
      <c r="K36" s="10">
        <v>69.564999999999984</v>
      </c>
      <c r="L36" s="9">
        <v>2080</v>
      </c>
      <c r="M36" s="21">
        <v>69.714999999999989</v>
      </c>
      <c r="N36" s="32">
        <f t="shared" si="0"/>
        <v>0.4894923258559622</v>
      </c>
      <c r="O36" s="32">
        <f t="shared" si="1"/>
        <v>0.89361674964892102</v>
      </c>
      <c r="P36" s="9">
        <v>0</v>
      </c>
      <c r="Q36" s="9">
        <v>10</v>
      </c>
      <c r="R36" s="30"/>
    </row>
    <row r="37" spans="1:18" ht="24" customHeight="1" thickBot="1" x14ac:dyDescent="0.3">
      <c r="A37" s="16">
        <v>25</v>
      </c>
      <c r="B37" s="8" t="s">
        <v>58</v>
      </c>
      <c r="C37" s="9">
        <v>0</v>
      </c>
      <c r="D37" s="10">
        <v>0</v>
      </c>
      <c r="E37" s="9">
        <v>261</v>
      </c>
      <c r="F37" s="21">
        <v>4.4400000000000004</v>
      </c>
      <c r="G37" s="9">
        <v>106</v>
      </c>
      <c r="H37" s="9">
        <v>94</v>
      </c>
      <c r="I37" s="21">
        <v>3.65</v>
      </c>
      <c r="J37" s="9">
        <v>91</v>
      </c>
      <c r="K37" s="10">
        <v>3.5</v>
      </c>
      <c r="L37" s="9">
        <v>96</v>
      </c>
      <c r="M37" s="21">
        <v>3.8</v>
      </c>
      <c r="N37" s="32">
        <f t="shared" si="0"/>
        <v>0.36015325670498083</v>
      </c>
      <c r="O37" s="32">
        <f t="shared" si="1"/>
        <v>0.822072072072072</v>
      </c>
      <c r="P37" s="9">
        <v>0</v>
      </c>
      <c r="Q37" s="9">
        <v>12</v>
      </c>
      <c r="R37" s="30"/>
    </row>
    <row r="38" spans="1:18" ht="24" customHeight="1" thickBot="1" x14ac:dyDescent="0.3">
      <c r="A38" s="11"/>
      <c r="B38" s="12" t="s">
        <v>20</v>
      </c>
      <c r="C38" s="13">
        <v>2</v>
      </c>
      <c r="D38" s="14">
        <v>0.03</v>
      </c>
      <c r="E38" s="13">
        <f t="shared" ref="E38" si="6">SUM(E36:E37)</f>
        <v>4496</v>
      </c>
      <c r="F38" s="22">
        <f t="shared" ref="F38:M38" si="7">SUM(F36:F37)</f>
        <v>82.77</v>
      </c>
      <c r="G38" s="13">
        <f t="shared" si="7"/>
        <v>2189</v>
      </c>
      <c r="H38" s="13">
        <f t="shared" si="7"/>
        <v>2167</v>
      </c>
      <c r="I38" s="22">
        <f t="shared" si="7"/>
        <v>73.646999999999991</v>
      </c>
      <c r="J38" s="13">
        <f t="shared" si="7"/>
        <v>2164</v>
      </c>
      <c r="K38" s="14">
        <f t="shared" si="7"/>
        <v>73.064999999999984</v>
      </c>
      <c r="L38" s="13">
        <f t="shared" si="7"/>
        <v>2176</v>
      </c>
      <c r="M38" s="22">
        <f t="shared" si="7"/>
        <v>73.514999999999986</v>
      </c>
      <c r="N38" s="32">
        <f t="shared" si="0"/>
        <v>0.48198398576512458</v>
      </c>
      <c r="O38" s="32">
        <f t="shared" si="1"/>
        <v>0.88977890540050741</v>
      </c>
      <c r="P38" s="13">
        <f t="shared" ref="P38:Q38" si="8">SUM(P36:P37)</f>
        <v>0</v>
      </c>
      <c r="Q38" s="13">
        <f t="shared" si="8"/>
        <v>22</v>
      </c>
      <c r="R38" s="30"/>
    </row>
    <row r="39" spans="1:18" ht="24" customHeight="1" thickBot="1" x14ac:dyDescent="0.3">
      <c r="A39" s="11" t="s">
        <v>17</v>
      </c>
      <c r="B39" s="17" t="s">
        <v>31</v>
      </c>
      <c r="C39" s="13">
        <v>6</v>
      </c>
      <c r="D39" s="14">
        <v>5.04E-2</v>
      </c>
      <c r="E39" s="13">
        <f>E38+E34+E21</f>
        <v>32592</v>
      </c>
      <c r="F39" s="22">
        <f t="shared" ref="F39:M39" si="9">F38+F34+F21</f>
        <v>599.84999999999991</v>
      </c>
      <c r="G39" s="13">
        <f t="shared" si="9"/>
        <v>10704</v>
      </c>
      <c r="H39" s="13">
        <f t="shared" si="9"/>
        <v>9157</v>
      </c>
      <c r="I39" s="22">
        <f t="shared" si="9"/>
        <v>315.49307999999996</v>
      </c>
      <c r="J39" s="13">
        <f t="shared" si="9"/>
        <v>11075</v>
      </c>
      <c r="K39" s="14">
        <f t="shared" si="9"/>
        <v>371.14835099999999</v>
      </c>
      <c r="L39" s="18">
        <f t="shared" si="9"/>
        <v>11092</v>
      </c>
      <c r="M39" s="22">
        <f t="shared" si="9"/>
        <v>371.78205100000002</v>
      </c>
      <c r="N39" s="32">
        <f t="shared" si="0"/>
        <v>0.28095851742758959</v>
      </c>
      <c r="O39" s="32">
        <f t="shared" si="1"/>
        <v>0.52595328832208055</v>
      </c>
      <c r="P39" s="13">
        <f t="shared" ref="P39:Q39" si="10">P38+P34+P21</f>
        <v>488</v>
      </c>
      <c r="Q39" s="13">
        <f t="shared" si="10"/>
        <v>1059</v>
      </c>
      <c r="R39" s="30"/>
    </row>
    <row r="40" spans="1:18" ht="24" customHeight="1" thickBot="1" x14ac:dyDescent="0.3">
      <c r="A40" s="7" t="s">
        <v>25</v>
      </c>
      <c r="B40" s="15" t="s">
        <v>32</v>
      </c>
      <c r="C40" s="23"/>
      <c r="D40" s="24"/>
      <c r="E40" s="24"/>
      <c r="F40" s="31"/>
      <c r="G40" s="24"/>
      <c r="H40" s="24"/>
      <c r="I40" s="24"/>
      <c r="J40" s="24"/>
      <c r="K40" s="24"/>
      <c r="L40" s="24"/>
      <c r="M40" s="29"/>
      <c r="N40" s="32" t="str">
        <f t="shared" si="0"/>
        <v>-</v>
      </c>
      <c r="O40" s="32" t="str">
        <f t="shared" si="1"/>
        <v>-</v>
      </c>
      <c r="P40" s="24"/>
      <c r="Q40" s="25"/>
      <c r="R40" s="30"/>
    </row>
    <row r="41" spans="1:18" ht="24" customHeight="1" thickBot="1" x14ac:dyDescent="0.3">
      <c r="A41" s="16">
        <v>26</v>
      </c>
      <c r="B41" s="8" t="s">
        <v>59</v>
      </c>
      <c r="C41" s="9">
        <v>0</v>
      </c>
      <c r="D41" s="10">
        <v>0</v>
      </c>
      <c r="E41" s="9">
        <v>14</v>
      </c>
      <c r="F41" s="21">
        <v>0.35</v>
      </c>
      <c r="G41" s="9">
        <v>0</v>
      </c>
      <c r="H41" s="9">
        <v>0</v>
      </c>
      <c r="I41" s="21">
        <v>0</v>
      </c>
      <c r="J41" s="9">
        <v>0</v>
      </c>
      <c r="K41" s="10">
        <v>0</v>
      </c>
      <c r="L41" s="9">
        <v>0</v>
      </c>
      <c r="M41" s="21">
        <v>0</v>
      </c>
      <c r="N41" s="32">
        <f t="shared" si="0"/>
        <v>0</v>
      </c>
      <c r="O41" s="32">
        <f t="shared" si="1"/>
        <v>0</v>
      </c>
      <c r="P41" s="9">
        <v>0</v>
      </c>
      <c r="Q41" s="9">
        <v>0</v>
      </c>
      <c r="R41" s="30"/>
    </row>
    <row r="42" spans="1:18" ht="24" customHeight="1" thickBot="1" x14ac:dyDescent="0.3">
      <c r="A42" s="16">
        <v>27</v>
      </c>
      <c r="B42" s="8" t="s">
        <v>60</v>
      </c>
      <c r="C42" s="9">
        <v>0</v>
      </c>
      <c r="D42" s="10">
        <v>0</v>
      </c>
      <c r="E42" s="9"/>
      <c r="F42" s="21"/>
      <c r="G42" s="9">
        <v>0</v>
      </c>
      <c r="H42" s="9">
        <v>0</v>
      </c>
      <c r="I42" s="21">
        <v>0</v>
      </c>
      <c r="J42" s="9">
        <v>0</v>
      </c>
      <c r="K42" s="10">
        <v>0</v>
      </c>
      <c r="L42" s="9">
        <v>0</v>
      </c>
      <c r="M42" s="21">
        <v>0</v>
      </c>
      <c r="N42" s="32" t="str">
        <f t="shared" si="0"/>
        <v>-</v>
      </c>
      <c r="O42" s="32" t="str">
        <f t="shared" si="1"/>
        <v>-</v>
      </c>
      <c r="P42" s="9">
        <v>0</v>
      </c>
      <c r="Q42" s="9">
        <v>0</v>
      </c>
      <c r="R42" s="30"/>
    </row>
    <row r="43" spans="1:18" ht="24" customHeight="1" thickBot="1" x14ac:dyDescent="0.3">
      <c r="A43" s="16">
        <v>28</v>
      </c>
      <c r="B43" s="8" t="s">
        <v>61</v>
      </c>
      <c r="C43" s="9">
        <v>0</v>
      </c>
      <c r="D43" s="10">
        <v>0</v>
      </c>
      <c r="E43" s="9"/>
      <c r="F43" s="21"/>
      <c r="G43" s="9">
        <v>0</v>
      </c>
      <c r="H43" s="9">
        <v>0</v>
      </c>
      <c r="I43" s="21">
        <v>0</v>
      </c>
      <c r="J43" s="9">
        <v>0</v>
      </c>
      <c r="K43" s="10">
        <v>0</v>
      </c>
      <c r="L43" s="9">
        <v>0</v>
      </c>
      <c r="M43" s="21">
        <v>0</v>
      </c>
      <c r="N43" s="32" t="str">
        <f t="shared" si="0"/>
        <v>-</v>
      </c>
      <c r="O43" s="32" t="str">
        <f t="shared" si="1"/>
        <v>-</v>
      </c>
      <c r="P43" s="9">
        <v>0</v>
      </c>
      <c r="Q43" s="9">
        <v>0</v>
      </c>
      <c r="R43" s="30"/>
    </row>
    <row r="44" spans="1:18" ht="24" customHeight="1" thickBot="1" x14ac:dyDescent="0.3">
      <c r="A44" s="16">
        <v>29</v>
      </c>
      <c r="B44" s="8" t="s">
        <v>62</v>
      </c>
      <c r="C44" s="9">
        <v>0</v>
      </c>
      <c r="D44" s="10">
        <v>0</v>
      </c>
      <c r="E44" s="9"/>
      <c r="F44" s="21"/>
      <c r="G44" s="9">
        <v>0</v>
      </c>
      <c r="H44" s="9">
        <v>0</v>
      </c>
      <c r="I44" s="21">
        <v>0</v>
      </c>
      <c r="J44" s="9">
        <v>0</v>
      </c>
      <c r="K44" s="10">
        <v>0</v>
      </c>
      <c r="L44" s="9">
        <v>0</v>
      </c>
      <c r="M44" s="21">
        <v>0</v>
      </c>
      <c r="N44" s="32" t="str">
        <f t="shared" si="0"/>
        <v>-</v>
      </c>
      <c r="O44" s="32" t="str">
        <f t="shared" si="1"/>
        <v>-</v>
      </c>
      <c r="P44" s="9">
        <v>0</v>
      </c>
      <c r="Q44" s="9">
        <v>0</v>
      </c>
      <c r="R44" s="30"/>
    </row>
    <row r="45" spans="1:18" ht="24" customHeight="1" thickBot="1" x14ac:dyDescent="0.3">
      <c r="A45" s="16">
        <v>30</v>
      </c>
      <c r="B45" s="8" t="s">
        <v>63</v>
      </c>
      <c r="C45" s="9">
        <v>0</v>
      </c>
      <c r="D45" s="10">
        <v>0</v>
      </c>
      <c r="E45" s="9"/>
      <c r="F45" s="21"/>
      <c r="G45" s="9">
        <v>0</v>
      </c>
      <c r="H45" s="9">
        <v>0</v>
      </c>
      <c r="I45" s="21">
        <v>0</v>
      </c>
      <c r="J45" s="9">
        <v>0</v>
      </c>
      <c r="K45" s="10">
        <v>0</v>
      </c>
      <c r="L45" s="9">
        <v>0</v>
      </c>
      <c r="M45" s="21">
        <v>0</v>
      </c>
      <c r="N45" s="32" t="str">
        <f t="shared" si="0"/>
        <v>-</v>
      </c>
      <c r="O45" s="32" t="str">
        <f t="shared" si="1"/>
        <v>-</v>
      </c>
      <c r="P45" s="9">
        <v>0</v>
      </c>
      <c r="Q45" s="9">
        <v>0</v>
      </c>
      <c r="R45" s="30"/>
    </row>
    <row r="46" spans="1:18" ht="24" customHeight="1" thickBot="1" x14ac:dyDescent="0.3">
      <c r="A46" s="16">
        <v>31</v>
      </c>
      <c r="B46" s="8" t="s">
        <v>64</v>
      </c>
      <c r="C46" s="9">
        <v>0</v>
      </c>
      <c r="D46" s="10">
        <v>0</v>
      </c>
      <c r="E46" s="9"/>
      <c r="F46" s="21"/>
      <c r="G46" s="9">
        <v>0</v>
      </c>
      <c r="H46" s="9">
        <v>0</v>
      </c>
      <c r="I46" s="21">
        <v>0</v>
      </c>
      <c r="J46" s="9">
        <v>0</v>
      </c>
      <c r="K46" s="10">
        <v>0</v>
      </c>
      <c r="L46" s="9">
        <v>0</v>
      </c>
      <c r="M46" s="21">
        <v>0</v>
      </c>
      <c r="N46" s="32" t="str">
        <f t="shared" si="0"/>
        <v>-</v>
      </c>
      <c r="O46" s="32" t="str">
        <f t="shared" si="1"/>
        <v>-</v>
      </c>
      <c r="P46" s="9">
        <v>0</v>
      </c>
      <c r="Q46" s="9">
        <v>0</v>
      </c>
      <c r="R46" s="30"/>
    </row>
    <row r="47" spans="1:18" ht="24" customHeight="1" thickBot="1" x14ac:dyDescent="0.3">
      <c r="A47" s="16">
        <v>32</v>
      </c>
      <c r="B47" s="8" t="s">
        <v>3</v>
      </c>
      <c r="C47" s="9">
        <v>0</v>
      </c>
      <c r="D47" s="10">
        <v>0</v>
      </c>
      <c r="E47" s="9"/>
      <c r="F47" s="21"/>
      <c r="G47" s="9">
        <v>0</v>
      </c>
      <c r="H47" s="9">
        <v>0</v>
      </c>
      <c r="I47" s="21">
        <v>0</v>
      </c>
      <c r="J47" s="9">
        <v>0</v>
      </c>
      <c r="K47" s="10">
        <v>0</v>
      </c>
      <c r="L47" s="9">
        <v>0</v>
      </c>
      <c r="M47" s="21">
        <v>0</v>
      </c>
      <c r="N47" s="32" t="str">
        <f t="shared" si="0"/>
        <v>-</v>
      </c>
      <c r="O47" s="32" t="str">
        <f t="shared" si="1"/>
        <v>-</v>
      </c>
      <c r="P47" s="9">
        <v>0</v>
      </c>
      <c r="Q47" s="9">
        <v>0</v>
      </c>
      <c r="R47" s="30"/>
    </row>
    <row r="48" spans="1:18" ht="24" customHeight="1" thickBot="1" x14ac:dyDescent="0.3">
      <c r="A48" s="16">
        <v>33</v>
      </c>
      <c r="B48" s="8" t="s">
        <v>65</v>
      </c>
      <c r="C48" s="9">
        <v>0</v>
      </c>
      <c r="D48" s="10">
        <v>0</v>
      </c>
      <c r="E48" s="9"/>
      <c r="F48" s="21"/>
      <c r="G48" s="9">
        <v>0</v>
      </c>
      <c r="H48" s="9">
        <v>0</v>
      </c>
      <c r="I48" s="21">
        <v>0</v>
      </c>
      <c r="J48" s="9">
        <v>0</v>
      </c>
      <c r="K48" s="10">
        <v>0</v>
      </c>
      <c r="L48" s="9">
        <v>0</v>
      </c>
      <c r="M48" s="21">
        <v>0</v>
      </c>
      <c r="N48" s="32" t="str">
        <f t="shared" si="0"/>
        <v>-</v>
      </c>
      <c r="O48" s="32" t="str">
        <f t="shared" si="1"/>
        <v>-</v>
      </c>
      <c r="P48" s="9">
        <v>0</v>
      </c>
      <c r="Q48" s="9">
        <v>0</v>
      </c>
      <c r="R48" s="30"/>
    </row>
    <row r="49" spans="1:18" ht="24" customHeight="1" thickBot="1" x14ac:dyDescent="0.3">
      <c r="A49" s="16">
        <v>34</v>
      </c>
      <c r="B49" s="8" t="s">
        <v>66</v>
      </c>
      <c r="C49" s="9">
        <v>0</v>
      </c>
      <c r="D49" s="10">
        <v>0</v>
      </c>
      <c r="E49" s="9"/>
      <c r="F49" s="21"/>
      <c r="G49" s="9">
        <v>0</v>
      </c>
      <c r="H49" s="9">
        <v>0</v>
      </c>
      <c r="I49" s="21">
        <v>0</v>
      </c>
      <c r="J49" s="9">
        <v>0</v>
      </c>
      <c r="K49" s="10">
        <v>0</v>
      </c>
      <c r="L49" s="9">
        <v>0</v>
      </c>
      <c r="M49" s="21">
        <v>0</v>
      </c>
      <c r="N49" s="32" t="str">
        <f t="shared" si="0"/>
        <v>-</v>
      </c>
      <c r="O49" s="32" t="str">
        <f t="shared" si="1"/>
        <v>-</v>
      </c>
      <c r="P49" s="9">
        <v>0</v>
      </c>
      <c r="Q49" s="9">
        <v>0</v>
      </c>
      <c r="R49" s="30"/>
    </row>
    <row r="50" spans="1:18" ht="24" customHeight="1" thickBot="1" x14ac:dyDescent="0.3">
      <c r="A50" s="16">
        <v>35</v>
      </c>
      <c r="B50" s="8" t="s">
        <v>67</v>
      </c>
      <c r="C50" s="9">
        <v>0</v>
      </c>
      <c r="D50" s="10">
        <v>0</v>
      </c>
      <c r="E50" s="9"/>
      <c r="F50" s="21"/>
      <c r="G50" s="9">
        <v>0</v>
      </c>
      <c r="H50" s="9">
        <v>0</v>
      </c>
      <c r="I50" s="21">
        <v>0</v>
      </c>
      <c r="J50" s="9">
        <v>0</v>
      </c>
      <c r="K50" s="10">
        <v>0</v>
      </c>
      <c r="L50" s="9">
        <v>0</v>
      </c>
      <c r="M50" s="21">
        <v>0</v>
      </c>
      <c r="N50" s="32" t="str">
        <f t="shared" si="0"/>
        <v>-</v>
      </c>
      <c r="O50" s="32" t="str">
        <f t="shared" si="1"/>
        <v>-</v>
      </c>
      <c r="P50" s="9">
        <v>0</v>
      </c>
      <c r="Q50" s="9">
        <v>0</v>
      </c>
      <c r="R50" s="30"/>
    </row>
    <row r="51" spans="1:18" ht="24" customHeight="1" thickBot="1" x14ac:dyDescent="0.3">
      <c r="A51" s="19"/>
      <c r="B51" s="12" t="s">
        <v>20</v>
      </c>
      <c r="C51" s="13">
        <v>0</v>
      </c>
      <c r="D51" s="14">
        <v>0</v>
      </c>
      <c r="E51" s="13">
        <f t="shared" ref="E51" si="11">SUM(E41:E50)</f>
        <v>14</v>
      </c>
      <c r="F51" s="22">
        <f t="shared" ref="F51:M51" si="12">SUM(F41:F50)</f>
        <v>0.35</v>
      </c>
      <c r="G51" s="13">
        <f t="shared" si="12"/>
        <v>0</v>
      </c>
      <c r="H51" s="13">
        <f t="shared" si="12"/>
        <v>0</v>
      </c>
      <c r="I51" s="22">
        <f t="shared" si="12"/>
        <v>0</v>
      </c>
      <c r="J51" s="13">
        <f t="shared" si="12"/>
        <v>0</v>
      </c>
      <c r="K51" s="14">
        <f t="shared" si="12"/>
        <v>0</v>
      </c>
      <c r="L51" s="13">
        <f t="shared" si="12"/>
        <v>0</v>
      </c>
      <c r="M51" s="22">
        <f t="shared" si="12"/>
        <v>0</v>
      </c>
      <c r="N51" s="32">
        <f t="shared" si="0"/>
        <v>0</v>
      </c>
      <c r="O51" s="32">
        <f t="shared" si="1"/>
        <v>0</v>
      </c>
      <c r="P51" s="13">
        <f t="shared" ref="P51:Q51" si="13">SUM(P41:P50)</f>
        <v>0</v>
      </c>
      <c r="Q51" s="13">
        <f t="shared" si="13"/>
        <v>0</v>
      </c>
      <c r="R51" s="30"/>
    </row>
    <row r="52" spans="1:18" ht="24" customHeight="1" thickBot="1" x14ac:dyDescent="0.3">
      <c r="A52" s="19"/>
      <c r="B52" s="19" t="s">
        <v>26</v>
      </c>
      <c r="C52" s="13">
        <v>6</v>
      </c>
      <c r="D52" s="14">
        <v>5.04E-2</v>
      </c>
      <c r="E52" s="13">
        <f>E51+E39</f>
        <v>32606</v>
      </c>
      <c r="F52" s="22">
        <f t="shared" ref="F52:M52" si="14">F51+F39</f>
        <v>600.19999999999993</v>
      </c>
      <c r="G52" s="13">
        <f t="shared" si="14"/>
        <v>10704</v>
      </c>
      <c r="H52" s="13">
        <f t="shared" si="14"/>
        <v>9157</v>
      </c>
      <c r="I52" s="22">
        <f t="shared" si="14"/>
        <v>315.49307999999996</v>
      </c>
      <c r="J52" s="13">
        <f t="shared" si="14"/>
        <v>11075</v>
      </c>
      <c r="K52" s="14">
        <f t="shared" si="14"/>
        <v>371.14835099999999</v>
      </c>
      <c r="L52" s="18">
        <f t="shared" si="14"/>
        <v>11092</v>
      </c>
      <c r="M52" s="22">
        <f t="shared" si="14"/>
        <v>371.78205100000002</v>
      </c>
      <c r="N52" s="32">
        <f t="shared" si="0"/>
        <v>0.28083788259829479</v>
      </c>
      <c r="O52" s="32">
        <f t="shared" si="1"/>
        <v>0.52564658447184276</v>
      </c>
      <c r="P52" s="13">
        <f t="shared" ref="P52:Q52" si="15">P51+P39</f>
        <v>488</v>
      </c>
      <c r="Q52" s="13">
        <f t="shared" si="15"/>
        <v>1059</v>
      </c>
      <c r="R52" s="30"/>
    </row>
  </sheetData>
  <mergeCells count="15">
    <mergeCell ref="A2:Q2"/>
    <mergeCell ref="A3:Q3"/>
    <mergeCell ref="A4:B4"/>
    <mergeCell ref="O4:Q4"/>
    <mergeCell ref="L5:M6"/>
    <mergeCell ref="C5:D6"/>
    <mergeCell ref="N5:O6"/>
    <mergeCell ref="A6:A7"/>
    <mergeCell ref="B6:B7"/>
    <mergeCell ref="E5:F6"/>
    <mergeCell ref="G5:G6"/>
    <mergeCell ref="H5:I6"/>
    <mergeCell ref="J5:K6"/>
    <mergeCell ref="P5:P7"/>
    <mergeCell ref="Q5:Q7"/>
  </mergeCells>
  <printOptions horizontalCentered="1"/>
  <pageMargins left="0.39370078740157483" right="0.39370078740157483" top="0.6" bottom="0.39370078740157483" header="0" footer="0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ANNEXURE-D1</vt:lpstr>
      <vt:lpstr>'ANNEXURE-D1'!Print_Area</vt:lpstr>
    </vt:vector>
  </TitlesOfParts>
  <Company>Lead Bank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jammu &amp; kashmir Bank</dc:creator>
  <cp:lastModifiedBy>Mannyog Singh</cp:lastModifiedBy>
  <cp:lastPrinted>2023-09-01T12:59:46Z</cp:lastPrinted>
  <dcterms:created xsi:type="dcterms:W3CDTF">2001-09-14T23:11:19Z</dcterms:created>
  <dcterms:modified xsi:type="dcterms:W3CDTF">2025-03-02T08:25:38Z</dcterms:modified>
</cp:coreProperties>
</file>